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PR-FL003\S-Depts$\pharmacy\COMMUNITY CARE\COMMUNITY PHARMACY\Contracts Team\Contractor Payments\Paperless Claiming System\"/>
    </mc:Choice>
  </mc:AlternateContent>
  <bookViews>
    <workbookView xWindow="0" yWindow="0" windowWidth="19190" windowHeight="6680"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38" l="1"/>
  <c r="D13" i="38"/>
  <c r="D14" i="38"/>
  <c r="D15" i="38"/>
  <c r="D11" i="38"/>
  <c r="A25" i="38"/>
  <c r="IU10" i="38"/>
  <c r="C6" i="38"/>
  <c r="C5" i="38"/>
  <c r="D16" i="38" l="1"/>
  <c r="B19" i="37"/>
  <c r="B17" i="37"/>
  <c r="D17" i="37" s="1"/>
  <c r="F17" i="37" l="1"/>
  <c r="F22" i="37"/>
  <c r="F21" i="37"/>
  <c r="F20" i="37"/>
  <c r="F19" i="37"/>
  <c r="F18" i="37"/>
  <c r="C7" i="27" l="1"/>
  <c r="C6" i="27"/>
  <c r="D11" i="26"/>
  <c r="D12" i="26"/>
  <c r="D13" i="26"/>
  <c r="D14" i="26"/>
  <c r="D15" i="26"/>
  <c r="D16" i="26"/>
  <c r="D17" i="26"/>
  <c r="D18" i="26"/>
  <c r="D19" i="26"/>
  <c r="D12" i="23"/>
  <c r="D13" i="23"/>
  <c r="D14" i="23"/>
  <c r="D15" i="23"/>
  <c r="D16" i="23"/>
  <c r="D11" i="23"/>
  <c r="D20" i="26" l="1"/>
  <c r="C11" i="22"/>
  <c r="C6" i="26" l="1"/>
  <c r="C12" i="22"/>
  <c r="C13" i="22"/>
  <c r="C14" i="22"/>
  <c r="C15" i="22"/>
  <c r="C16" i="22"/>
  <c r="C17" i="22"/>
  <c r="C18" i="22"/>
  <c r="C19" i="22"/>
  <c r="C20" i="22"/>
  <c r="B18" i="11"/>
  <c r="B17" i="11"/>
  <c r="B16" i="11"/>
  <c r="B15" i="11"/>
  <c r="B14" i="11"/>
  <c r="B13" i="11"/>
  <c r="C4" i="38" s="1"/>
  <c r="D5" i="37" l="1"/>
  <c r="C5" i="27"/>
  <c r="K11" i="24"/>
  <c r="K12" i="24"/>
  <c r="K13" i="24"/>
  <c r="K14" i="24"/>
  <c r="K15" i="24"/>
  <c r="K10" i="24"/>
  <c r="D6" i="37" l="1"/>
  <c r="D7" i="37"/>
  <c r="K17" i="24" l="1"/>
  <c r="H22" i="37"/>
  <c r="H18" i="37"/>
  <c r="H19" i="37"/>
  <c r="H20" i="37"/>
  <c r="H21" i="37"/>
  <c r="H17" i="37"/>
  <c r="A31" i="37" l="1"/>
  <c r="B18" i="37"/>
  <c r="D18" i="37" s="1"/>
  <c r="H25" i="37" s="1"/>
  <c r="D19" i="37"/>
  <c r="B20" i="37"/>
  <c r="D20" i="37" s="1"/>
  <c r="B21" i="37"/>
  <c r="D21" i="37" s="1"/>
  <c r="B22" i="37"/>
  <c r="D22" i="37" s="1"/>
  <c r="B11" i="12" l="1"/>
  <c r="B3" i="12"/>
  <c r="A25" i="32"/>
  <c r="D14" i="32"/>
  <c r="D13" i="32"/>
  <c r="D12" i="32"/>
  <c r="D11" i="32"/>
  <c r="IU10" i="32"/>
  <c r="C6" i="32"/>
  <c r="C5" i="32"/>
  <c r="B5" i="9"/>
  <c r="B4" i="9"/>
  <c r="F21" i="24"/>
  <c r="B30" i="30" s="1"/>
  <c r="H6" i="24"/>
  <c r="H5" i="24"/>
  <c r="A27" i="23"/>
  <c r="B22" i="31" s="1"/>
  <c r="D17" i="23"/>
  <c r="IU10" i="23"/>
  <c r="C6" i="23"/>
  <c r="C5"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C5"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C4" i="22"/>
  <c r="B4" i="12"/>
  <c r="C4" i="23"/>
  <c r="B5" i="12"/>
  <c r="B3" i="9"/>
  <c r="B6" i="12"/>
  <c r="C4" i="26"/>
  <c r="C4" i="19"/>
  <c r="H4" i="24"/>
  <c r="C21" i="22"/>
</calcChain>
</file>

<file path=xl/sharedStrings.xml><?xml version="1.0" encoding="utf-8"?>
<sst xmlns="http://schemas.openxmlformats.org/spreadsheetml/2006/main" count="3143" uniqueCount="1895">
  <si>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</si>
  <si>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</si>
  <si>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</si>
  <si>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</si>
  <si>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</si>
  <si>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</si>
  <si>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</si>
  <si>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</si>
  <si>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</si>
  <si>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</si>
  <si>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</si>
  <si>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</si>
  <si>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</si>
  <si>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</si>
  <si>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</si>
  <si>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</si>
  <si>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</si>
  <si>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</si>
  <si>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</si>
  <si>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</si>
  <si>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</si>
  <si>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</si>
  <si>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</si>
  <si>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</si>
  <si>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</si>
  <si>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</si>
  <si>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</si>
  <si>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</si>
  <si>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</si>
  <si>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</si>
  <si>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</si>
  <si>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</si>
  <si>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</si>
  <si>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</si>
  <si>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</si>
  <si>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</si>
  <si>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</si>
  <si>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</si>
  <si>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</si>
  <si>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</si>
  <si>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</si>
  <si>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</si>
  <si>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</si>
  <si>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</si>
  <si>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</si>
  <si>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</si>
  <si>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</si>
  <si>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</si>
  <si>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</si>
  <si>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</si>
  <si>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</si>
  <si>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</si>
  <si>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</si>
  <si>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</si>
  <si>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</si>
  <si>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</si>
  <si>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</si>
  <si>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</si>
  <si>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</si>
  <si>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</si>
  <si>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</si>
  <si>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</si>
  <si>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</si>
  <si>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</si>
  <si>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</si>
  <si>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</si>
  <si>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</si>
  <si>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</si>
  <si>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</si>
  <si>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</si>
  <si>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</si>
  <si>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</si>
  <si>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</si>
  <si>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</si>
  <si>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</si>
  <si>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</si>
  <si>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</si>
  <si>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</si>
  <si>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</si>
  <si>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</si>
  <si>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</si>
  <si>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</si>
  <si>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</si>
  <si>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</si>
  <si>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</si>
  <si>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</si>
  <si>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</si>
  <si>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</si>
  <si>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</si>
  <si>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</si>
  <si>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</si>
  <si>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</si>
  <si>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</si>
  <si>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</si>
  <si>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</si>
  <si>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</si>
  <si>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</si>
  <si>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</si>
  <si>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</si>
  <si>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</si>
  <si>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</si>
  <si>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</si>
  <si>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</si>
  <si>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</si>
  <si>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</si>
  <si>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</si>
  <si>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</si>
  <si>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</si>
  <si>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</si>
  <si>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</si>
  <si>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</si>
  <si>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</si>
  <si>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</si>
  <si>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</si>
  <si>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</si>
  <si>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</si>
  <si>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</si>
  <si>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</si>
  <si>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</si>
  <si>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</si>
  <si>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</si>
  <si>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</si>
  <si>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</si>
  <si>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</si>
  <si>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</si>
  <si>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</si>
  <si>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</si>
  <si>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</si>
  <si>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</si>
  <si>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</si>
  <si>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</si>
  <si>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</si>
  <si>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</si>
  <si>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</si>
  <si>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</si>
  <si>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</si>
  <si>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</si>
  <si>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</si>
  <si>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</si>
  <si>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</si>
  <si>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</si>
  <si>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</si>
  <si>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</si>
  <si>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</si>
  <si>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</si>
  <si>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</si>
  <si>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</si>
  <si>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</si>
  <si>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</si>
  <si>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</si>
  <si>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</si>
  <si>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</si>
  <si>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</si>
  <si>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</si>
  <si>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</si>
  <si>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</si>
  <si>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</si>
  <si>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</si>
  <si>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</si>
  <si>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</si>
  <si>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</si>
  <si>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</si>
  <si>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</si>
  <si>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</si>
  <si>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</si>
  <si>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</si>
  <si>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</si>
  <si>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</si>
  <si>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</si>
  <si>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</si>
  <si>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</si>
  <si>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</si>
  <si>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</si>
  <si>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</si>
  <si>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</si>
  <si>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</si>
  <si>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</si>
  <si>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</si>
  <si>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</si>
  <si>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</si>
  <si>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</si>
  <si>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</si>
  <si>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</si>
  <si>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</si>
  <si>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</si>
  <si>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</si>
  <si>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</si>
  <si>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</si>
  <si>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</si>
  <si>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</si>
  <si>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</si>
  <si>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</si>
  <si>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</si>
  <si>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</si>
  <si>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</si>
  <si>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</si>
  <si>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</si>
  <si>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</si>
  <si>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</si>
  <si>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</si>
  <si>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</si>
  <si>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</si>
  <si>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</si>
  <si>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</si>
  <si>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</si>
  <si>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</si>
  <si>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</si>
  <si>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</si>
  <si>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</si>
  <si>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</si>
  <si>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</si>
  <si>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</si>
  <si>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</si>
  <si>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</si>
  <si>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</si>
  <si>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</si>
  <si>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</si>
  <si>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</si>
  <si>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</si>
  <si>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</si>
  <si>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</si>
  <si>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</si>
  <si>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</si>
  <si>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</si>
  <si>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</si>
  <si>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</si>
  <si>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</si>
  <si>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</si>
  <si>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</si>
  <si>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</si>
  <si>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</si>
  <si>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</si>
  <si>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</si>
  <si>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G31 4ST</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</si>
  <si>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</si>
  <si>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</si>
  <si>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</si>
  <si>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</si>
  <si>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</si>
  <si>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</si>
  <si>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</si>
  <si>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</si>
  <si>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</si>
  <si>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</si>
  <si>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</si>
  <si>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</si>
  <si>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</si>
  <si>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</si>
  <si>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</si>
  <si>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</si>
  <si>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</si>
  <si>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</si>
  <si>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</si>
  <si>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</si>
  <si>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</si>
  <si>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</si>
  <si>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</si>
  <si>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</si>
  <si>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</si>
  <si>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</si>
  <si>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</si>
  <si>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</si>
  <si>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</si>
  <si>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</si>
  <si>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</si>
  <si>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</si>
  <si>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</si>
  <si>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</si>
  <si>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</si>
  <si>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</si>
  <si>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</si>
  <si>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</si>
  <si>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</si>
  <si>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</si>
  <si>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</si>
  <si>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</si>
  <si>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</si>
  <si>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</si>
  <si>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</si>
  <si>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</si>
  <si>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</si>
  <si>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</si>
  <si>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</si>
  <si>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</si>
  <si>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</si>
  <si>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</si>
  <si>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</si>
  <si>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</si>
  <si>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</si>
  <si>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</si>
  <si>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</si>
  <si>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</si>
  <si>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</si>
  <si>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</si>
  <si>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</si>
  <si>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</si>
  <si>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</si>
  <si>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</si>
  <si>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</si>
  <si>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</si>
  <si>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</si>
  <si>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</si>
  <si>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</si>
  <si>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</si>
  <si>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</si>
  <si>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</si>
  <si>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</si>
  <si>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</si>
  <si>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</si>
  <si>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</si>
  <si>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</si>
  <si>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</si>
  <si>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</si>
  <si>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</si>
  <si>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</si>
  <si>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</si>
  <si>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</si>
  <si>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</si>
  <si>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</si>
  <si>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</si>
  <si>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</si>
  <si>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</si>
  <si>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</si>
  <si>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</si>
  <si>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</si>
  <si>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</si>
  <si>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</si>
  <si>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</si>
  <si>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</si>
  <si>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</si>
  <si>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</si>
  <si>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</si>
  <si>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</si>
  <si>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</si>
  <si>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</si>
  <si>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</si>
  <si>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</si>
  <si>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</si>
  <si>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</si>
  <si>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</si>
  <si>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</si>
  <si>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</si>
  <si>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</si>
  <si>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G31 3BS</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</si>
  <si>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</si>
  <si>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</si>
  <si>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</si>
  <si>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</si>
  <si>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</si>
  <si>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</si>
  <si>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</si>
  <si>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</si>
  <si>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</si>
  <si>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</si>
  <si>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</si>
  <si>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</si>
  <si>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</si>
  <si>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</si>
  <si>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</si>
  <si>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</si>
  <si>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</si>
  <si>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</si>
  <si>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</si>
  <si>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</si>
  <si>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</si>
  <si>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</si>
  <si>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</si>
  <si>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</si>
  <si>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</si>
  <si>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</si>
  <si>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</si>
  <si>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</si>
  <si>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</si>
  <si>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</si>
  <si>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</si>
  <si>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</si>
  <si>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</si>
  <si>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</si>
  <si>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</si>
  <si>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</si>
  <si>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</si>
  <si>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</si>
  <si>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</si>
  <si>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</si>
  <si>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</si>
  <si>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</si>
  <si>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</si>
  <si>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</si>
  <si>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</si>
  <si>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</si>
  <si>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</si>
  <si>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</si>
  <si>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</si>
  <si>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</si>
  <si>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</si>
  <si>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</si>
  <si>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</si>
  <si>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</si>
  <si>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</si>
  <si>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</si>
  <si>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</si>
  <si>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</si>
  <si>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</si>
  <si>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</si>
  <si>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</si>
  <si>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</si>
  <si>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</si>
  <si>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</si>
  <si>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</si>
  <si>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</si>
  <si>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</si>
  <si>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</si>
  <si>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</si>
  <si>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</si>
  <si>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</si>
  <si>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</si>
  <si>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</si>
  <si>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</si>
  <si>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</si>
  <si>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</si>
  <si>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</si>
  <si>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</si>
  <si>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</si>
  <si>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</si>
  <si>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</si>
  <si>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</si>
  <si>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</si>
  <si>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</si>
  <si>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</si>
  <si>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</si>
  <si>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</si>
  <si>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</si>
  <si>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</si>
  <si>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</si>
  <si>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</si>
  <si>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</si>
  <si>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</si>
  <si>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</si>
  <si>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</si>
  <si>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</si>
  <si>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</si>
  <si>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</si>
  <si>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</si>
  <si>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</si>
  <si>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</si>
  <si>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</si>
  <si>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</si>
  <si>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</si>
  <si>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</si>
  <si>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</si>
  <si>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</si>
  <si>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</si>
  <si>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</si>
  <si>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</si>
  <si>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</si>
  <si>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</si>
  <si>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</si>
  <si>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</si>
  <si>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</si>
  <si>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</si>
  <si>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</si>
  <si>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</si>
  <si>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</si>
  <si>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</si>
  <si>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</si>
  <si>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</si>
  <si>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</si>
  <si>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</si>
  <si>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</si>
  <si>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</si>
  <si>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</si>
  <si>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</si>
  <si>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</si>
  <si>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</si>
  <si>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</si>
  <si>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</si>
  <si>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</si>
  <si>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</si>
  <si>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</si>
  <si>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</si>
  <si>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</si>
  <si>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</si>
  <si>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</si>
  <si>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</si>
  <si>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</si>
  <si>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</si>
  <si>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</si>
  <si>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</si>
  <si>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</si>
  <si>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</si>
  <si>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</si>
  <si>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</si>
  <si>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</si>
  <si>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</si>
  <si>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</si>
  <si>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</si>
  <si>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</si>
  <si>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</si>
  <si>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</si>
  <si>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</si>
  <si>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</si>
  <si>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</si>
  <si>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</si>
  <si>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</si>
  <si>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</si>
  <si>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</si>
  <si>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</si>
  <si>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</si>
  <si>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</si>
  <si>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</si>
  <si>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</si>
  <si>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</si>
  <si>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</si>
  <si>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</si>
  <si>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</si>
  <si>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</si>
  <si>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</si>
  <si>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</si>
  <si>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</si>
  <si>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</si>
  <si>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</si>
  <si>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</si>
  <si>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</si>
  <si>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</si>
  <si>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</si>
  <si>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</si>
  <si>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</si>
  <si>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</si>
  <si>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</si>
  <si>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</si>
  <si>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</si>
  <si>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</si>
  <si>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</si>
  <si>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</si>
  <si>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</si>
  <si>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</si>
  <si>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</si>
  <si>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</si>
  <si>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</si>
  <si>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</si>
  <si>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</si>
  <si>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</si>
  <si>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</si>
  <si>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</si>
  <si>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</si>
  <si>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</si>
  <si>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</si>
  <si>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</si>
  <si>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</si>
  <si>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</si>
  <si>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</si>
  <si>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</si>
  <si>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</si>
  <si>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</si>
  <si>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</si>
  <si>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</si>
  <si>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</si>
  <si>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</si>
  <si>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</si>
  <si>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</si>
  <si>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</si>
  <si>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D G Tarbet (Pharmacy) Ltd</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</si>
  <si>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</si>
  <si>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</si>
  <si>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</si>
  <si>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</si>
  <si>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</si>
  <si>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</si>
  <si>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</si>
  <si>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</si>
  <si>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</si>
  <si>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</si>
  <si>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</si>
  <si>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</si>
  <si>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</si>
  <si>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</si>
  <si>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</si>
  <si>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</si>
  <si>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</si>
  <si>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</si>
  <si>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</si>
  <si>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</si>
  <si>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</si>
  <si>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</si>
  <si>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</si>
  <si>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</si>
  <si>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</si>
  <si>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</si>
  <si>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</si>
  <si>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</si>
  <si>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</si>
  <si>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</si>
  <si>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</si>
  <si>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</si>
  <si>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1421 Maryhill Road</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</si>
  <si>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</si>
  <si>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</si>
  <si>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</si>
  <si>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</si>
  <si>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</si>
  <si>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</si>
  <si>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</si>
  <si>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</si>
  <si>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</si>
  <si>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</si>
  <si>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</si>
  <si>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</si>
  <si>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</si>
  <si>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</si>
  <si>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</si>
  <si>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</si>
  <si>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</si>
  <si>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</si>
  <si>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</si>
  <si>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</si>
  <si>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</si>
  <si>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</si>
  <si>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</si>
  <si>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</si>
  <si>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</si>
  <si>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</si>
  <si>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</si>
  <si>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</si>
  <si>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</si>
  <si>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</si>
  <si>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</si>
  <si>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</si>
  <si>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</si>
  <si>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</si>
  <si>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</si>
  <si>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</si>
  <si>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</si>
  <si>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</si>
  <si>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</si>
  <si>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</si>
  <si>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</si>
  <si>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</si>
  <si>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</si>
  <si>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</si>
  <si>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</si>
  <si>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</si>
  <si>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</si>
  <si>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</si>
  <si>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</si>
  <si>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</si>
  <si>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</si>
  <si>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</si>
  <si>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</si>
  <si>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</si>
  <si>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</si>
  <si>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</si>
  <si>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</si>
  <si>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</si>
  <si>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</si>
  <si>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</si>
  <si>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</si>
  <si>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</si>
  <si>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</si>
  <si>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</si>
  <si>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</si>
  <si>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</si>
  <si>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</si>
  <si>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</si>
  <si>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</si>
  <si>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</si>
  <si>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</si>
  <si>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</si>
  <si>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</si>
  <si>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</si>
  <si>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</si>
  <si>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</si>
  <si>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</si>
  <si>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</si>
  <si>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</si>
  <si>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</si>
  <si>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</si>
  <si>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</si>
  <si>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</si>
  <si>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</si>
  <si>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</si>
  <si>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</si>
  <si>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</si>
  <si>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</si>
  <si>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</si>
  <si>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</si>
  <si>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</si>
  <si>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</si>
  <si>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</si>
  <si>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</si>
  <si>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</si>
  <si>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</si>
  <si>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</si>
  <si>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</si>
  <si>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</si>
  <si>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</si>
  <si>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</si>
  <si>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</si>
  <si>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</si>
  <si>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</si>
  <si>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</si>
  <si>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</si>
  <si>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</si>
  <si>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</si>
  <si>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</si>
  <si>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</si>
  <si>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</si>
  <si>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</si>
  <si>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</si>
  <si>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</si>
  <si>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</si>
  <si>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</si>
  <si>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</si>
  <si>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</si>
  <si>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</si>
  <si>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</si>
  <si>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</si>
  <si>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</si>
  <si>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</si>
  <si>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</si>
  <si>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</si>
  <si>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</si>
  <si>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</si>
  <si>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</si>
  <si>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</si>
  <si>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</si>
  <si>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</si>
  <si>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</si>
  <si>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</si>
  <si>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</si>
  <si>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</si>
  <si>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</si>
  <si>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Craigton</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</si>
  <si>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</si>
  <si>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</si>
  <si>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</si>
  <si>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</si>
  <si>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</si>
  <si>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</si>
  <si>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</si>
  <si>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</si>
  <si>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</si>
  <si>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</si>
  <si>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</si>
  <si>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</si>
  <si>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</si>
  <si>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</si>
  <si>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</si>
  <si>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</si>
  <si>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</si>
  <si>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</si>
  <si>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</si>
  <si>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</si>
  <si>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</si>
  <si>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</si>
  <si>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</si>
  <si>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</si>
  <si>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1432 Gallowgate</t>
  </si>
  <si>
    <t>63 Main Street</t>
  </si>
  <si>
    <t>Torrance</t>
  </si>
  <si>
    <t>31 Townhead</t>
  </si>
  <si>
    <t>1000 Cathcart Road</t>
  </si>
  <si>
    <t>6 Minard Road</t>
  </si>
  <si>
    <t>Strathbungo</t>
  </si>
  <si>
    <t>124 Ayr Road</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</si>
  <si>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</si>
  <si>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</si>
  <si>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</si>
  <si>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</si>
  <si>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</si>
  <si>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</si>
  <si>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</si>
  <si>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</si>
  <si>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</si>
  <si>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</si>
  <si>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</si>
  <si>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</si>
  <si>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</si>
  <si>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</si>
  <si>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</si>
  <si>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584 Alexandra Parade</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</si>
  <si>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</si>
  <si>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</si>
  <si>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</si>
  <si>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</si>
  <si>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</si>
  <si>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</si>
  <si>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</si>
  <si>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</si>
  <si>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</si>
  <si>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</si>
  <si>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</si>
  <si>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</si>
  <si>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</si>
  <si>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</si>
  <si>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</si>
  <si>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</si>
  <si>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</si>
  <si>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</si>
  <si>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</si>
  <si>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</si>
  <si>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</si>
  <si>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</si>
  <si>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</si>
  <si>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</si>
  <si>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</si>
  <si>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</si>
  <si>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</si>
  <si>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</si>
  <si>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</si>
  <si>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</si>
  <si>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</si>
  <si>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</si>
  <si>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</si>
  <si>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</si>
  <si>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</si>
  <si>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</si>
  <si>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</si>
  <si>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</si>
  <si>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</si>
  <si>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</si>
  <si>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</si>
  <si>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</si>
  <si>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</si>
  <si>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</si>
  <si>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</si>
  <si>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Tannahill Centre</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</si>
  <si>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</si>
  <si>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</si>
  <si>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</si>
  <si>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</si>
  <si>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</si>
  <si>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</si>
  <si>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</si>
  <si>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</si>
  <si>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</si>
  <si>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</si>
  <si>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</si>
  <si>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</si>
  <si>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</si>
  <si>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</si>
  <si>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</si>
  <si>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</si>
  <si>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</si>
  <si>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</si>
  <si>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</si>
  <si>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</si>
  <si>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</si>
  <si>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</si>
  <si>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</si>
  <si>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</si>
  <si>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</si>
  <si>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</si>
  <si>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</si>
  <si>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</si>
  <si>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</si>
  <si>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</si>
  <si>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</si>
  <si>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</si>
  <si>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</si>
  <si>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</si>
  <si>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</si>
  <si>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</si>
  <si>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</si>
  <si>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</si>
  <si>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</si>
  <si>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</si>
  <si>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</si>
  <si>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</si>
  <si>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</si>
  <si>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</si>
  <si>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</si>
  <si>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</si>
  <si>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</si>
  <si>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</si>
  <si>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</si>
  <si>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</si>
  <si>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</si>
  <si>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</si>
  <si>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</si>
  <si>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</si>
  <si>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</si>
  <si>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</si>
  <si>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</si>
  <si>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</si>
  <si>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</si>
  <si>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</si>
  <si>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</si>
  <si>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</si>
  <si>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</si>
  <si>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</si>
  <si>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</si>
  <si>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</si>
  <si>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</si>
  <si>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</si>
  <si>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</si>
  <si>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</si>
  <si>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</si>
  <si>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</si>
  <si>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</si>
  <si>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</si>
  <si>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</si>
  <si>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</si>
  <si>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</si>
  <si>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</si>
  <si>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</si>
  <si>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</si>
  <si>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</si>
  <si>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</si>
  <si>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</si>
  <si>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</si>
  <si>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</si>
  <si>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</si>
  <si>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</si>
  <si>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</si>
  <si>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</si>
  <si>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</si>
  <si>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</si>
  <si>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</si>
  <si>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</si>
  <si>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</si>
  <si>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</si>
  <si>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</si>
  <si>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</si>
  <si>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</si>
  <si>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</si>
  <si>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</si>
  <si>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</si>
  <si>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</si>
  <si>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</si>
  <si>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</si>
  <si>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</si>
  <si>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</si>
  <si>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</si>
  <si>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</si>
  <si>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</si>
  <si>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</si>
  <si>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</si>
  <si>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</si>
  <si>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</si>
  <si>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</si>
  <si>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</si>
  <si>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</si>
  <si>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</si>
  <si>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</si>
  <si>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</si>
  <si>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</si>
  <si>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</si>
  <si>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</si>
  <si>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</si>
  <si>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</si>
  <si>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</si>
  <si>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</si>
  <si>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</si>
  <si>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</si>
  <si>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</si>
  <si>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</si>
  <si>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</si>
  <si>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</si>
  <si>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</si>
  <si>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</si>
  <si>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</si>
  <si>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</si>
  <si>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</si>
  <si>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</si>
  <si>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</si>
  <si>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</si>
  <si>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</si>
  <si>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</si>
  <si>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</si>
  <si>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</si>
  <si>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</si>
  <si>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</si>
  <si>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</si>
  <si>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</si>
  <si>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</si>
  <si>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</si>
  <si>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</si>
  <si>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</si>
  <si>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</si>
  <si>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</si>
  <si>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</si>
  <si>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</si>
  <si>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</si>
  <si>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</si>
  <si>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</si>
  <si>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</si>
  <si>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Merrylee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</si>
  <si>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</si>
  <si>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</si>
  <si>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</si>
  <si>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</si>
  <si>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</si>
  <si>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</si>
  <si>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</si>
  <si>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</si>
  <si>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</si>
  <si>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</si>
  <si>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</si>
  <si>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</si>
  <si>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</si>
  <si>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</si>
  <si>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</si>
  <si>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</si>
  <si>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</si>
  <si>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</si>
  <si>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</si>
  <si>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</si>
  <si>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</si>
  <si>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</si>
  <si>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</si>
  <si>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</si>
  <si>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</si>
  <si>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</si>
  <si>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</si>
  <si>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</si>
  <si>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</si>
  <si>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</si>
  <si>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</si>
  <si>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Young &amp; Mair</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</si>
  <si>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</si>
  <si>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</si>
  <si>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</si>
  <si>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</si>
  <si>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</si>
  <si>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</si>
  <si>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</si>
  <si>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</si>
  <si>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</si>
  <si>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</si>
  <si>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</si>
  <si>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</si>
  <si>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</si>
  <si>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</si>
  <si>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</si>
  <si>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</si>
  <si>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</si>
  <si>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</si>
  <si>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</si>
  <si>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</si>
  <si>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</si>
  <si>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</si>
  <si>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</si>
  <si>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</si>
  <si>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</si>
  <si>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</si>
  <si>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</si>
  <si>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</si>
  <si>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</si>
  <si>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</si>
  <si>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</si>
  <si>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</si>
  <si>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</si>
  <si>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</si>
  <si>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</si>
  <si>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</si>
  <si>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</si>
  <si>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</si>
  <si>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</si>
  <si>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</si>
  <si>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</si>
  <si>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</si>
  <si>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</si>
  <si>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</si>
  <si>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</si>
  <si>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</si>
  <si>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</si>
  <si>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</si>
  <si>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</si>
  <si>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</si>
  <si>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</si>
  <si>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</si>
  <si>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</si>
  <si>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</si>
  <si>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</si>
  <si>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</si>
  <si>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</si>
  <si>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</si>
  <si>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</si>
  <si>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</si>
  <si>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</si>
  <si>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</si>
  <si>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</si>
  <si>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</si>
  <si>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</si>
  <si>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</si>
  <si>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</si>
  <si>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pharm.CP1042423clinical@nhs.scot</t>
  </si>
  <si>
    <t>0141 641 3880</t>
  </si>
  <si>
    <t>pharm.CP1042312clinical@nhs.scot</t>
  </si>
  <si>
    <t>0141 637 3747</t>
  </si>
  <si>
    <t>pharm.CP1042325clinical@nhs.scot</t>
  </si>
  <si>
    <t>0141 429 4131</t>
  </si>
  <si>
    <t>pharm.CP1042269clinical@nhs.scot</t>
  </si>
  <si>
    <t>01475 636 396</t>
  </si>
  <si>
    <t>pharm.CP1090611clinical@nhs.scot</t>
  </si>
  <si>
    <t>01475 722 965</t>
  </si>
  <si>
    <t>pharm.cp1042887clinical@nhs.scot</t>
  </si>
  <si>
    <t>0141 552 2528</t>
  </si>
  <si>
    <t>pharm.CP1042515clinical@nhs.scot</t>
  </si>
  <si>
    <t>0141 889 3377</t>
  </si>
  <si>
    <t>pharm.CP1042921clinical@nhs.scot</t>
  </si>
  <si>
    <t>0141 889 9883</t>
  </si>
  <si>
    <t>pharm.CP1042928clinical@nhs.scot</t>
  </si>
  <si>
    <t>0141 946 1632</t>
  </si>
  <si>
    <t>pharm.cp1042372clinical@nhs.scot</t>
  </si>
  <si>
    <t>0141 945 1842</t>
  </si>
  <si>
    <t>pharm.CP1042422clinical@nhs.scot</t>
  </si>
  <si>
    <t>0141 336 8114</t>
  </si>
  <si>
    <t>pharm.CP1042485clinical@nhs.scot</t>
  </si>
  <si>
    <t>0141 336 8075</t>
  </si>
  <si>
    <t>pharm.CP1042488clinical@nhs.scot</t>
  </si>
  <si>
    <t>0141 777 7224</t>
  </si>
  <si>
    <t>pharm.CP1042427clinical@nhs.scot</t>
  </si>
  <si>
    <t>0141 332 5444</t>
  </si>
  <si>
    <t>pharm.CP1084161clinical@nhs.scot</t>
  </si>
  <si>
    <t>0141 332 5713</t>
  </si>
  <si>
    <t>pharm.CP1042280clinical@nhs.scot</t>
  </si>
  <si>
    <t>0141 429 1919</t>
  </si>
  <si>
    <t>pharm.CP1042270clinical@nhs.scot</t>
  </si>
  <si>
    <t>01389 742 384</t>
  </si>
  <si>
    <t>pharm.cp1109507clinical@nhs.scot</t>
  </si>
  <si>
    <t>01236 827 620</t>
  </si>
  <si>
    <t>pharm.CP1091511clinical@nhs.scot</t>
  </si>
  <si>
    <t>0141 390 2418</t>
  </si>
  <si>
    <t>pharm.CP1042454clinical@nhs.scot</t>
  </si>
  <si>
    <t>0141 558 1451</t>
  </si>
  <si>
    <t>pharm.CP9010127clinical@nhs.scot</t>
  </si>
  <si>
    <t>0141 632 0243</t>
  </si>
  <si>
    <t>pharm.CP1042412clinical@nhs.scot</t>
  </si>
  <si>
    <t>0141 557 6210</t>
  </si>
  <si>
    <t>pharm.CP1074455clinical@nhs.scot</t>
  </si>
  <si>
    <t>0141 414 1510</t>
  </si>
  <si>
    <t>pharm.CP1042337clinical@nhs.scot</t>
  </si>
  <si>
    <t>0141 842 8520</t>
  </si>
  <si>
    <t>pharm.CP1042913clinical@nhs.scot</t>
  </si>
  <si>
    <t>0141 620 0232</t>
  </si>
  <si>
    <t>pharm.CP1042493clinical@nhs.scot</t>
  </si>
  <si>
    <t>0141 771 7994</t>
  </si>
  <si>
    <t>pharm.CP1042283clinical@nhs.scot</t>
  </si>
  <si>
    <t>0141 776 1264</t>
  </si>
  <si>
    <t>pharm.CP1041990clinical@nhs.scot</t>
  </si>
  <si>
    <t>0141 778 5505</t>
  </si>
  <si>
    <t>pharm.CP1090617clinical@nhs.scot</t>
  </si>
  <si>
    <t>0141 569 3106</t>
  </si>
  <si>
    <t>pharm.CP1042311clinical@nhs.scot</t>
  </si>
  <si>
    <t>0141 881 8193</t>
  </si>
  <si>
    <t>pharm.CP1042441clinical@nhs.scot</t>
  </si>
  <si>
    <t>0141 644 4640</t>
  </si>
  <si>
    <t>pharm.CP1042872clinical@nhs.scot</t>
  </si>
  <si>
    <t>0141 531 6826</t>
  </si>
  <si>
    <t>pharm.CP1042301clinical@nhs.scot</t>
  </si>
  <si>
    <t>01475 722 526</t>
  </si>
  <si>
    <t>pharm.CP1042892clinical@nhs.scot</t>
  </si>
  <si>
    <t>01389 752 476</t>
  </si>
  <si>
    <t>pharm.CP1041970clinical@nhs.scot</t>
  </si>
  <si>
    <t>0141 889 2514</t>
  </si>
  <si>
    <t>pharm.CP1042924clinical@nhs.scot</t>
  </si>
  <si>
    <t>0141 812 5788</t>
  </si>
  <si>
    <t>pharm.CP1042877clinical@nhs.scot</t>
  </si>
  <si>
    <t>0141 889 2576</t>
  </si>
  <si>
    <t>pharm.CP1042914clinical@nhs.scot</t>
  </si>
  <si>
    <t>0141 886 2085</t>
  </si>
  <si>
    <t>pharm.CP1042943clinical@nhs.scot</t>
  </si>
  <si>
    <t>01505 320 196</t>
  </si>
  <si>
    <t>pharm.CP1042906clinical@nhs.scot</t>
  </si>
  <si>
    <t>0141 889 3687</t>
  </si>
  <si>
    <t>pharm.CP1042931clinical@nhs.scot</t>
  </si>
  <si>
    <t>0141 334 0353</t>
  </si>
  <si>
    <t>pharm.CP1042344clinical@nhs.scot</t>
  </si>
  <si>
    <t>01389 722 822</t>
  </si>
  <si>
    <t>pharm.CP1090352clinical@nhs.scot</t>
  </si>
  <si>
    <t>0141 772 0070</t>
  </si>
  <si>
    <t>pharm.CP1042514clinical@nhs.scot</t>
  </si>
  <si>
    <t>0141 339 1954</t>
  </si>
  <si>
    <t>pharm.CP1042286clinical@nhs.scot</t>
  </si>
  <si>
    <t>0141 956 1241</t>
  </si>
  <si>
    <t>pharm.CP1041994clinical@nhs.scot</t>
  </si>
  <si>
    <t>0141 776 3418</t>
  </si>
  <si>
    <t>pharm.CP1042476clinical@nhs.scot</t>
  </si>
  <si>
    <t>0141 339 4565</t>
  </si>
  <si>
    <t>pharm.CP1042348clinical@nhs.scot</t>
  </si>
  <si>
    <t>0141 952 2217</t>
  </si>
  <si>
    <t>pharm.CP1041975clinical@nhs.scot</t>
  </si>
  <si>
    <t>0141 221 7107</t>
  </si>
  <si>
    <t>pharm.CP1090077clinical@nhs.scot</t>
  </si>
  <si>
    <t>0141 639 5979</t>
  </si>
  <si>
    <t>pharm.CP1042263clinical@nhs.scot</t>
  </si>
  <si>
    <t>0141 632 0924</t>
  </si>
  <si>
    <t>pharm.CP1042402clinical@nhs.scot</t>
  </si>
  <si>
    <t>0141 882 1063</t>
  </si>
  <si>
    <t>pharm.CP1042463clinical@nhs.scot</t>
  </si>
  <si>
    <t>pharm.CP1042496clinical@nhs.scot</t>
  </si>
  <si>
    <t>0141 248 7387</t>
  </si>
  <si>
    <t>pharm.CP1042352clinical@nhs.scot</t>
  </si>
  <si>
    <t>0141 423 1065</t>
  </si>
  <si>
    <t>pharm.CP1042525clinical@nhs.scot</t>
  </si>
  <si>
    <t>0141 943 0348</t>
  </si>
  <si>
    <t>pharm.CP1042374clinical@nhs.scot</t>
  </si>
  <si>
    <t>0141 334 2524</t>
  </si>
  <si>
    <t>pharm.CP1042442clinical@nhs.scot</t>
  </si>
  <si>
    <t>0141 638 1316</t>
  </si>
  <si>
    <t>pharm.CP1042426clinical@nhs.scot</t>
  </si>
  <si>
    <t>0141 778 8301</t>
  </si>
  <si>
    <t>pharm.CP1088943clinical@nhs.scot</t>
  </si>
  <si>
    <t>0141 776 1202</t>
  </si>
  <si>
    <t>pharm.CP1041992clinical@nhs.scot</t>
  </si>
  <si>
    <t>0141 958 0634</t>
  </si>
  <si>
    <t>pharm.CP1042355clinical@nhs.scot</t>
  </si>
  <si>
    <t>0141 339 3353</t>
  </si>
  <si>
    <t>pharm.CP1042258clinical@nhs.scot</t>
  </si>
  <si>
    <t>0141 422 2604</t>
  </si>
  <si>
    <t>pharm.CP1042523clinical@nhs.scot</t>
  </si>
  <si>
    <t>0141 429 0416</t>
  </si>
  <si>
    <t>pharm.CP1042291clinical@nhs.scot</t>
  </si>
  <si>
    <t>0141 339 0012</t>
  </si>
  <si>
    <t>pharm.CP1042365clinical@nhs.scot</t>
  </si>
  <si>
    <t>0141 882 8829</t>
  </si>
  <si>
    <t>pharm.CP1042381clinical@nhs.scot</t>
  </si>
  <si>
    <t>0141 638 8803</t>
  </si>
  <si>
    <t>pharm.CP1042873clinical@nhs.scot</t>
  </si>
  <si>
    <t>0141 562 0310</t>
  </si>
  <si>
    <t>pharm.CP1041976clinical@nhs.scot</t>
  </si>
  <si>
    <t>0141 882 8877</t>
  </si>
  <si>
    <t>pharm.CP1085313clinical@nhs.scot</t>
  </si>
  <si>
    <t>0141 773 4817</t>
  </si>
  <si>
    <t>pharm.CP1090040clinical@nhs.scot</t>
  </si>
  <si>
    <t>0141 554 2988</t>
  </si>
  <si>
    <t>pharm.CP1042336clinical@nhs.scot</t>
  </si>
  <si>
    <t>0141 554 5448</t>
  </si>
  <si>
    <t>pharm.CP1042349clinical@nhs.scot</t>
  </si>
  <si>
    <t>0141 778 1404</t>
  </si>
  <si>
    <t>pharm.CP1042268clinical@nhs.scot</t>
  </si>
  <si>
    <t>0141 881 6967</t>
  </si>
  <si>
    <t>pharm.CP1042455clinical@nhs.scot</t>
  </si>
  <si>
    <t>0141 771 9339</t>
  </si>
  <si>
    <t>pharm.CP1042261clinical@nhs.scot</t>
  </si>
  <si>
    <t>01389 752 606</t>
  </si>
  <si>
    <t>pharm.CP1041966clinical@nhs.scot</t>
  </si>
  <si>
    <t>01389 763 907</t>
  </si>
  <si>
    <t>pharm.CP1041981clinical@nhs.scot</t>
  </si>
  <si>
    <t>01475 720 805</t>
  </si>
  <si>
    <t>pharm.CP1042888clinical@nhs.scot</t>
  </si>
  <si>
    <t>01505 320 396</t>
  </si>
  <si>
    <t>pharm.CP1042899clinical@nhs.scot</t>
  </si>
  <si>
    <t>0141 889 3897</t>
  </si>
  <si>
    <t>pharm.CP1042935clinical@nhs.scot</t>
  </si>
  <si>
    <t>0141 887 4502</t>
  </si>
  <si>
    <t>pharm.CP1042916clinical@nhs.scot</t>
  </si>
  <si>
    <t>0141 887 7400</t>
  </si>
  <si>
    <t>pharm.CP1042932clinical@nhs.scot</t>
  </si>
  <si>
    <t>0141 810 3601</t>
  </si>
  <si>
    <t>pharm.CP1042466clinical@nhs.scot</t>
  </si>
  <si>
    <t>0141 885 1544</t>
  </si>
  <si>
    <t>pharm.CP1042945clinical@nhs.scot</t>
  </si>
  <si>
    <t>01389 752 038</t>
  </si>
  <si>
    <t>pharm.CP1041965clinical@nhs.scot</t>
  </si>
  <si>
    <t>0141 885 9099</t>
  </si>
  <si>
    <t>pharm.CP1073934clinical@nhs.scot</t>
  </si>
  <si>
    <t>0141 886 2148</t>
  </si>
  <si>
    <t>pharm.CP1042944clinical@nhs.scot</t>
  </si>
  <si>
    <t>0141 561 1020</t>
  </si>
  <si>
    <t>pharm.CP1075533clinical@nhs.scot</t>
  </si>
  <si>
    <t>01505 327 505</t>
  </si>
  <si>
    <t>pharm.CP1042910clinical@nhs.scot</t>
  </si>
  <si>
    <t>01505 872 926</t>
  </si>
  <si>
    <t>pharm.CP1042908clinical@nhs.scot</t>
  </si>
  <si>
    <t>01505 613 614</t>
  </si>
  <si>
    <t>pharm.CP1042869clinical@nhs.scot</t>
  </si>
  <si>
    <t>01505 614 739</t>
  </si>
  <si>
    <t>pharm.CP1042904clinical@nhs.scot</t>
  </si>
  <si>
    <t>0141 881 5686</t>
  </si>
  <si>
    <t>pharm.CP1042866clinical@nhs.scot</t>
  </si>
  <si>
    <t>0141 333 9306</t>
  </si>
  <si>
    <t>pharm.CP1042281clinical@nhs.scot</t>
  </si>
  <si>
    <t>0141 882 8700</t>
  </si>
  <si>
    <t>pharm.CP1042282clinical@nhs.scot</t>
  </si>
  <si>
    <t>0141 639 8269</t>
  </si>
  <si>
    <t>pharm.CP1042425clinical@nhs.scot</t>
  </si>
  <si>
    <t>01389 762 598</t>
  </si>
  <si>
    <t>pharm.CP1041980clinical@nhs.scot</t>
  </si>
  <si>
    <t>2358-2360 Dumbarton Road</t>
  </si>
  <si>
    <t>0141 959 1478</t>
  </si>
  <si>
    <t>pharm.CP1042338clinical@nhs.scot</t>
  </si>
  <si>
    <t>0141 632 3356</t>
  </si>
  <si>
    <t>pharm.CP1042394clinical@nhs.scot</t>
  </si>
  <si>
    <t>0141 423 0344</t>
  </si>
  <si>
    <t>pharm.CP1042465clinical@nhs.scot</t>
  </si>
  <si>
    <t>0141 637 1907</t>
  </si>
  <si>
    <t>pharm.CP1042880clinical@nhs.scot</t>
  </si>
  <si>
    <t>01389 752 914</t>
  </si>
  <si>
    <t>pharm.CP1090924clinical@nhs.scot</t>
  </si>
  <si>
    <t>01389 765 077</t>
  </si>
  <si>
    <t>pharm.CP1041982clinical@nhs.scot</t>
  </si>
  <si>
    <t>01389 873 764</t>
  </si>
  <si>
    <t>pharm.CP1041974clinical@nhs.scot</t>
  </si>
  <si>
    <t>pharm.CP1042895clinical@nhs.scot</t>
  </si>
  <si>
    <t>0141 812 0112</t>
  </si>
  <si>
    <t>pharm.CP1042876clinical@nhs.scot</t>
  </si>
  <si>
    <t>0141 644 4344</t>
  </si>
  <si>
    <t>pharm.CP1042411clinical@nhs.scot</t>
  </si>
  <si>
    <t>0141 770 4063</t>
  </si>
  <si>
    <t>pharm.CP1042474clinical@nhs.scot</t>
  </si>
  <si>
    <t>0141 942 0274</t>
  </si>
  <si>
    <t>pharm.CP1042340clinical@nhs.scot</t>
  </si>
  <si>
    <t>0141 956 5235</t>
  </si>
  <si>
    <t>pharm.CP1041993clinical@nhs.scot</t>
  </si>
  <si>
    <t>01389 752 012</t>
  </si>
  <si>
    <t>pharm.CP1041967clinical@nhs.scot</t>
  </si>
  <si>
    <t>0141 339 3235</t>
  </si>
  <si>
    <t>pharm.CP1042389clinical@nhs.scot</t>
  </si>
  <si>
    <t>0141 778 6161</t>
  </si>
  <si>
    <t>pharm.CP1042489clinical@nhs.scot</t>
  </si>
  <si>
    <t>0141 531 8558</t>
  </si>
  <si>
    <t>pharm.CP1042333clinical@nhs.scot</t>
  </si>
  <si>
    <t>0141 881 1750</t>
  </si>
  <si>
    <t>pharm.CP1042865clinical@nhs.scot</t>
  </si>
  <si>
    <t>0141 445 2552</t>
  </si>
  <si>
    <t>pharm.CP1042350clinical@nhs.scot</t>
  </si>
  <si>
    <t>0141 959 2063</t>
  </si>
  <si>
    <t>pharm.CP1042396clinical@nhs.scot</t>
  </si>
  <si>
    <t>0141 959 2196</t>
  </si>
  <si>
    <t>pharm.CP1042341clinical@nhs.scot</t>
  </si>
  <si>
    <t>0141 632 0690</t>
  </si>
  <si>
    <t>pharm.CP1042480clinical@nhs.scot</t>
  </si>
  <si>
    <t>0141 944 1577</t>
  </si>
  <si>
    <t>pharm.CP1042366clinical@nhs.scot</t>
  </si>
  <si>
    <t>0141 429 2995</t>
  </si>
  <si>
    <t>pharm.CP1042457clinical@nhs.scot</t>
  </si>
  <si>
    <t>0141 427 0347</t>
  </si>
  <si>
    <t>pharm.CP1042453clinical@nhs.scot</t>
  </si>
  <si>
    <t>0141 632 0293</t>
  </si>
  <si>
    <t>pharm.CP1086411clinical@nhs.scot</t>
  </si>
  <si>
    <t>01475 632 028</t>
  </si>
  <si>
    <t>pharm.CP1042881clinical@nhs.scot</t>
  </si>
  <si>
    <t>0141 423 5530</t>
  </si>
  <si>
    <t>pharm.CP1042324clinical@nhs.scot</t>
  </si>
  <si>
    <t>0141 882 1129</t>
  </si>
  <si>
    <t>pharm.CP1042512clinical@nhs.scot</t>
  </si>
  <si>
    <t>01360 312 389</t>
  </si>
  <si>
    <t>pharm.CP1089566clinical@nhs.scot</t>
  </si>
  <si>
    <t>0141 557 2121</t>
  </si>
  <si>
    <t>pharm.CP1086844clinical@nhs.scot</t>
  </si>
  <si>
    <t>01355 303 148</t>
  </si>
  <si>
    <t>pharm.CP1042874clinical@nhs.scot</t>
  </si>
  <si>
    <t>01475 722 615</t>
  </si>
  <si>
    <t>pharm.CP1042885clinical@nhs.scot</t>
  </si>
  <si>
    <t>0141 336 8561</t>
  </si>
  <si>
    <t>pharm.CP1042479clinical@nhs.scot</t>
  </si>
  <si>
    <t>0141 632 1335</t>
  </si>
  <si>
    <t>pharm.CP1086527clinical@nhs.scot</t>
  </si>
  <si>
    <t>0141 772 1830</t>
  </si>
  <si>
    <t>pharm.CP1042408clinical@nhs.scot</t>
  </si>
  <si>
    <t>0141 621 2970</t>
  </si>
  <si>
    <t>pharm.CP1092268clinical@nhs.scot</t>
  </si>
  <si>
    <t>0141 339 2349</t>
  </si>
  <si>
    <t>pharm.CP1042378clinical@nhs.scot</t>
  </si>
  <si>
    <t>0141 770 4540</t>
  </si>
  <si>
    <t>pharm.CP1042503clinical@nhs.scot</t>
  </si>
  <si>
    <t>0141 638 4489</t>
  </si>
  <si>
    <t>pharm.CP1042399clinical@nhs.scot</t>
  </si>
  <si>
    <t>0141 889 5741</t>
  </si>
  <si>
    <t>pharm.CP1042929clinical@nhs.scot</t>
  </si>
  <si>
    <t>0141 427 9779</t>
  </si>
  <si>
    <t>pharm.CP1090494clinical@nhs.scot</t>
  </si>
  <si>
    <t>01389 872 255</t>
  </si>
  <si>
    <t>pharm.CP1091233clinical@nhs.scot</t>
  </si>
  <si>
    <t>01475 639 489</t>
  </si>
  <si>
    <t>pharm.CP1042882clinical@nhs.scot</t>
  </si>
  <si>
    <t>01475 638 712</t>
  </si>
  <si>
    <t>pharm.CP1086627clinical@nhs.scot</t>
  </si>
  <si>
    <t>01475 522 784</t>
  </si>
  <si>
    <t>pharm.CP1089467clinical@nhs.scot</t>
  </si>
  <si>
    <t>pharm.CP1042518clinical@nhs.scot</t>
  </si>
  <si>
    <t>0141 778 3310</t>
  </si>
  <si>
    <t>pharm.CP1085493clinical@nhs.scot</t>
  </si>
  <si>
    <t>0141 959 9150</t>
  </si>
  <si>
    <t>pharm.CP1042335clinical@nhs.scot</t>
  </si>
  <si>
    <t>0141 334 2268</t>
  </si>
  <si>
    <t>pharm.CP1042329clinical@nhs.scot</t>
  </si>
  <si>
    <t>0141 339 0304</t>
  </si>
  <si>
    <t>pharm.CP1042297clinical@nhs.scot</t>
  </si>
  <si>
    <t>0141 445 2087</t>
  </si>
  <si>
    <t>pharm.CP1042404clinical@nhs.scot</t>
  </si>
  <si>
    <t>0141 445 5135</t>
  </si>
  <si>
    <t>pharm.CP1042390clinical@nhs.scot</t>
  </si>
  <si>
    <t>0141 427 1676</t>
  </si>
  <si>
    <t>pharm.CP1042303clinical@nhs.scot</t>
  </si>
  <si>
    <t>0141 647 3364</t>
  </si>
  <si>
    <t>pharm.CP1089080clinical@nhs.scot</t>
  </si>
  <si>
    <t>0141 649 8915</t>
  </si>
  <si>
    <t>pharm.CP1042460clinical@nhs.scot</t>
  </si>
  <si>
    <t>0141 882 8535</t>
  </si>
  <si>
    <t>pharm.CP1042458clinical@nhs.scot</t>
  </si>
  <si>
    <t>0141 942 6626</t>
  </si>
  <si>
    <t>pharm.CP1042497clinical@nhs.scot</t>
  </si>
  <si>
    <t>0141 638 0150</t>
  </si>
  <si>
    <t>pharm.CP1042878clinical@nhs.scot</t>
  </si>
  <si>
    <t>0141 889 2256</t>
  </si>
  <si>
    <t>pharm.CP1042923clinical@nhs.scot</t>
  </si>
  <si>
    <t>0141 558 7327</t>
  </si>
  <si>
    <t>pharm.CP1092299clinical@nhs.scot</t>
  </si>
  <si>
    <t>0141 339 5258</t>
  </si>
  <si>
    <t>pharm.CP1042304clinical@nhs.scot</t>
  </si>
  <si>
    <t>0141 637 2014</t>
  </si>
  <si>
    <t>pharm.CP1042294clinical@nhs.scot</t>
  </si>
  <si>
    <t>0141 334 4840</t>
  </si>
  <si>
    <t>pharm.CP1042391clinical@nhs.scot</t>
  </si>
  <si>
    <t>0141 423 1856</t>
  </si>
  <si>
    <t>pharm.CP1042313clinical@nhs.scot</t>
  </si>
  <si>
    <t>01505 862 370</t>
  </si>
  <si>
    <t>pharm.CP1042868clinical@nhs.scot</t>
  </si>
  <si>
    <t>0141 959 2551</t>
  </si>
  <si>
    <t>pharm.CP1042330clinical@nhs.scot</t>
  </si>
  <si>
    <t>0141 952 7066</t>
  </si>
  <si>
    <t>pharm.CP1041971clinical@nhs.scot</t>
  </si>
  <si>
    <t>0141 634 0613</t>
  </si>
  <si>
    <t>pharm.CP1042314clinical@nhs.scot</t>
  </si>
  <si>
    <t>0141 952 9510</t>
  </si>
  <si>
    <t>pharm.CP1041972clinical@nhs.scot</t>
  </si>
  <si>
    <t>0141 959 2422</t>
  </si>
  <si>
    <t>pharm.CP1042351clinical@nhs.scot</t>
  </si>
  <si>
    <t>0141 944 3479</t>
  </si>
  <si>
    <t>pharm.CP1092764clinical@nhs.scot</t>
  </si>
  <si>
    <t>0141 959 2456</t>
  </si>
  <si>
    <t>pharm.CP1042343clinical@nhs.scot</t>
  </si>
  <si>
    <t>0141 959 0618</t>
  </si>
  <si>
    <t>pharm.CP1042276clinical@nhs.scot</t>
  </si>
  <si>
    <t>0141 558 5259</t>
  </si>
  <si>
    <t>pharm.CP1042487clinical@nhs.scot</t>
  </si>
  <si>
    <t>0141 778 2017</t>
  </si>
  <si>
    <t>pharm.CP1042483clinical@nhs.scot</t>
  </si>
  <si>
    <t>0141 558 5209</t>
  </si>
  <si>
    <t>Pharm.CP1042502clinical@nhs.scot</t>
  </si>
  <si>
    <t>0141 336 8180</t>
  </si>
  <si>
    <t>pharm.CP1042284clinical@nhs.scot</t>
  </si>
  <si>
    <t>0141 774 3100</t>
  </si>
  <si>
    <t>pharm.CP1042368clinical@nhs.scot</t>
  </si>
  <si>
    <t>0141 423 0086</t>
  </si>
  <si>
    <t>pharm.CP1042444clinical@nhs.scot</t>
  </si>
  <si>
    <t>0141 427 0424</t>
  </si>
  <si>
    <t>pharm.CP1042452clinical@nhs.scot</t>
  </si>
  <si>
    <t>0141 639 1996</t>
  </si>
  <si>
    <t>pharm.CP1042382clinical@nhs.scot</t>
  </si>
  <si>
    <t>pharm.CP1042287clinical@nhs.scot</t>
  </si>
  <si>
    <t>pharm.CP1042387clinical@nhs.scot</t>
  </si>
  <si>
    <t>0141 554 3281</t>
  </si>
  <si>
    <t>pharm.CP1042260clinical@nhs.scot</t>
  </si>
  <si>
    <t>pharm.CP1042317clinical@nhs.scot</t>
  </si>
  <si>
    <t>pharm.CP1042435clinical@nhs.scot</t>
  </si>
  <si>
    <t>pharm.CP1042293clinical@nhs.scot</t>
  </si>
  <si>
    <t>0141 558 5888</t>
  </si>
  <si>
    <t>pharm.CP1042501clinical@nhs.scot</t>
  </si>
  <si>
    <t>0141 531 6534</t>
  </si>
  <si>
    <t>pharm.CP1042259clinical@nhs.scot</t>
  </si>
  <si>
    <t>0141 531 8020</t>
  </si>
  <si>
    <t>pharm.CP1042429clinical@nhs.scot</t>
  </si>
  <si>
    <t>0141 561 0060</t>
  </si>
  <si>
    <t>pharm.CP1042942clinical@nhs.scot</t>
  </si>
  <si>
    <t>01475 704 355</t>
  </si>
  <si>
    <t>pharm.CP1106503clinical@nhs.scot</t>
  </si>
  <si>
    <t>pharm.CP1042875clinical@nhs.scot</t>
  </si>
  <si>
    <t>pharm.CP1042867clinical@nhs.scot</t>
  </si>
  <si>
    <t>01505 816 889</t>
  </si>
  <si>
    <t>pharm.CP1088358clinical@nhs.scot</t>
  </si>
  <si>
    <t>0141 221 3690</t>
  </si>
  <si>
    <t>pharm.CP1042524clinical@nhs.scot</t>
  </si>
  <si>
    <t>0141 774 2900</t>
  </si>
  <si>
    <t>pharm.CP1042300clinical@nhs.scot</t>
  </si>
  <si>
    <t>01389 873 672</t>
  </si>
  <si>
    <t>pharm.CP1090915clinical@nhs.scot</t>
  </si>
  <si>
    <t>pharm.CP1042275clinical@nhs.scot</t>
  </si>
  <si>
    <t>pharm.CP1041973clinical@nhs.scot</t>
  </si>
  <si>
    <t>01475 202 130</t>
  </si>
  <si>
    <t>pharm.CP1089022clinical@nhs.scot</t>
  </si>
  <si>
    <t>0141 889 2304</t>
  </si>
  <si>
    <t>pharm.CP1093094clinical@nhs.scot</t>
  </si>
  <si>
    <t>Unit 19a Bridge Street</t>
  </si>
  <si>
    <t>01505 322 914</t>
  </si>
  <si>
    <t>pharm.CP1099889clinical@nhs.scot</t>
  </si>
  <si>
    <t>0141 889 2216</t>
  </si>
  <si>
    <t>pharm.CP1089097clinical@nhs.scot</t>
  </si>
  <si>
    <t>0141 887 7842</t>
  </si>
  <si>
    <t>pharm.CP1042918clinical@nhs.scot</t>
  </si>
  <si>
    <t>0141 849 1030</t>
  </si>
  <si>
    <t>pharm.CP1042915clinical@nhs.scot</t>
  </si>
  <si>
    <t>G13 1HQ</t>
  </si>
  <si>
    <t>0141 959 0353</t>
  </si>
  <si>
    <t>pharm.CP1042369clinical@nhs.scot</t>
  </si>
  <si>
    <t>0141 942 9248</t>
  </si>
  <si>
    <t>pharm.CP1042445clinical@nhs.scot</t>
  </si>
  <si>
    <t>0141 332 1478</t>
  </si>
  <si>
    <t>pharm.CP1042376clinical@nhs.scot</t>
  </si>
  <si>
    <t>0141 882 1513</t>
  </si>
  <si>
    <t>pharm.CP1042461clinical@nhs.scot</t>
  </si>
  <si>
    <t>0141 944 5724</t>
  </si>
  <si>
    <t>pharm.CP1042401clinical@nhs.scot</t>
  </si>
  <si>
    <t>0141 892 2370</t>
  </si>
  <si>
    <t>pharm.cp1092542clinical@nhs.scot</t>
  </si>
  <si>
    <t>0141 445 1352</t>
  </si>
  <si>
    <t>pharm.CP1042305clinical@nhs.scot</t>
  </si>
  <si>
    <t>0141 336 8914</t>
  </si>
  <si>
    <t>pharm.CP1042528clinical@nhs.scot</t>
  </si>
  <si>
    <t>398-400 Cumbernauld Road</t>
  </si>
  <si>
    <t>0141 554 2165</t>
  </si>
  <si>
    <t>pharm.CP1042298clinical@nhs.scot</t>
  </si>
  <si>
    <t>0141 946 8502</t>
  </si>
  <si>
    <t>pharm.CP1091510clinical@nhs.scot</t>
  </si>
  <si>
    <t>0141 772 2752</t>
  </si>
  <si>
    <t>pharm.CP1042257clinical@nhs.scot</t>
  </si>
  <si>
    <t>0141 772 1771</t>
  </si>
  <si>
    <t>pharm.CP1042403clinical@nhs.scot</t>
  </si>
  <si>
    <t>0141 772 1423</t>
  </si>
  <si>
    <t>pharm.CP1042505clinical@nhs.scot</t>
  </si>
  <si>
    <t>01505 320 116</t>
  </si>
  <si>
    <t>pharm.CP1090197clinical@nhs.scot</t>
  </si>
  <si>
    <t>01505 335 986</t>
  </si>
  <si>
    <t>pharm.CP1042898clinical@nhs.scot</t>
  </si>
  <si>
    <t>01505 842 227</t>
  </si>
  <si>
    <t>pharm.CP1042911clinical@nhs.scot</t>
  </si>
  <si>
    <t>0141 884 4842</t>
  </si>
  <si>
    <t>pharm.CP1089764clinical@nhs.scot</t>
  </si>
  <si>
    <t>01475 741 029</t>
  </si>
  <si>
    <t>pharm.CP1042940clinical@nhs.scot</t>
  </si>
  <si>
    <t>01475 741 035</t>
  </si>
  <si>
    <t>pharm.cp1042941clinical@nhs.scot</t>
  </si>
  <si>
    <t>01360 312 458</t>
  </si>
  <si>
    <t>pharm.CP1042413clinical@nhs.scot</t>
  </si>
  <si>
    <t>0141 949 0906</t>
  </si>
  <si>
    <t>pharm.CP1042266clinical@nhs.scot</t>
  </si>
  <si>
    <t>0141 763 0002</t>
  </si>
  <si>
    <t>pharm.CP1042517clinical@nhs.scot</t>
  </si>
  <si>
    <t>0141 776 4435</t>
  </si>
  <si>
    <t>pharm.CP1042511clinical@nhs.scot</t>
  </si>
  <si>
    <t>0141 776 4634</t>
  </si>
  <si>
    <t>pharm.CP1041991clinical@nhs.scot</t>
  </si>
  <si>
    <t>0141 451 2623</t>
  </si>
  <si>
    <t>pharm.CP1042498clinical@nhs.scot</t>
  </si>
  <si>
    <t>01475 722 805</t>
  </si>
  <si>
    <t>pharm.CP1042884clinical@nhs.scot</t>
  </si>
  <si>
    <t>01475 722 940</t>
  </si>
  <si>
    <t>pharm.CP1042883clinical@nhs.scot</t>
  </si>
  <si>
    <t>0141 639 2723</t>
  </si>
  <si>
    <t>pharm.CP1042267clinical@nhs.scot</t>
  </si>
  <si>
    <t>0141 956 1710</t>
  </si>
  <si>
    <t>pharm.CP1041995clinical@nhs.scot</t>
  </si>
  <si>
    <t>0141 552 2050</t>
  </si>
  <si>
    <t>pharm.CP1042262clinical@nhs.scot</t>
  </si>
  <si>
    <t>01389 762 359</t>
  </si>
  <si>
    <t>pharm.CP1041979clinical@nhs.scot</t>
  </si>
  <si>
    <t>0141 552 4116</t>
  </si>
  <si>
    <t>pharm.CP1042473clinical@nhs.scot</t>
  </si>
  <si>
    <t>01475 522 995</t>
  </si>
  <si>
    <t>pharm.CP1042947clinical@nhs.scot</t>
  </si>
  <si>
    <t>0141 564 1211</t>
  </si>
  <si>
    <t>pharm.CP1091848clinical@nhs.scot</t>
  </si>
  <si>
    <t>0141 204 0298</t>
  </si>
  <si>
    <t>pharm.CP1091583clinical@nhs.scot</t>
  </si>
  <si>
    <t>01505 321 413</t>
  </si>
  <si>
    <t>pharm.CP1042907clinical@nhs.scot</t>
  </si>
  <si>
    <t>01505 335 275</t>
  </si>
  <si>
    <t>pharm.CP1088387clinical@nhs.scot</t>
  </si>
  <si>
    <t>0141 429 1884</t>
  </si>
  <si>
    <t>pharm.CP1042272clinical@nhs.scot</t>
  </si>
  <si>
    <t>0141 554 6116</t>
  </si>
  <si>
    <t>pharm.CP1042494clinical@nhs.scot</t>
  </si>
  <si>
    <t>0141 632 1364</t>
  </si>
  <si>
    <t>pharm.CP1042289clinical@nhs.scot</t>
  </si>
  <si>
    <t>0141 632 1149</t>
  </si>
  <si>
    <t>pharm.CP1091049clinical@nhs.scot</t>
  </si>
  <si>
    <t>0141 637 6000</t>
  </si>
  <si>
    <t>pharm.CP1088619clinical@nhs.scot</t>
  </si>
  <si>
    <t>01389 768 818</t>
  </si>
  <si>
    <t>pharm.CP1090707clinical@nhs.scot</t>
  </si>
  <si>
    <t>0141 638 0084</t>
  </si>
  <si>
    <t>pharm.CP1042353clinical@nhs.scot</t>
  </si>
  <si>
    <t>0141 882 2046</t>
  </si>
  <si>
    <t>pharm.CP1042467clinical@nhs.scot</t>
  </si>
  <si>
    <t>0141 554 0932</t>
  </si>
  <si>
    <t>pharm.CP1042459clinical@nhs.scot</t>
  </si>
  <si>
    <t>0141 773 2003</t>
  </si>
  <si>
    <t>pharm.CP1042405clinical@nhs.scot</t>
  </si>
  <si>
    <t>0141 632 0075</t>
  </si>
  <si>
    <t>pharm.CP1089762clinical@nhs.scot</t>
  </si>
  <si>
    <t>0141 644 1765</t>
  </si>
  <si>
    <t>pharm.CP1093250clinical@nhs.scot</t>
  </si>
  <si>
    <t>0141 952 1285</t>
  </si>
  <si>
    <t>pharm.CP1041977clinical@nhs.scot</t>
  </si>
  <si>
    <t>0141 632 0222</t>
  </si>
  <si>
    <t>pharm.CP1108891clinical@nhs.scot</t>
  </si>
  <si>
    <t>0141 632 1202</t>
  </si>
  <si>
    <t>pharm.CP1089180clinical@nhs.scot</t>
  </si>
  <si>
    <t>0141 554 6921</t>
  </si>
  <si>
    <t>pharm.CP1042271clinical@nhs.scot</t>
  </si>
  <si>
    <t>0141 637 2638</t>
  </si>
  <si>
    <t>pharm.CP1042292clinical@nhs.scot</t>
  </si>
  <si>
    <t>0141 881 1385</t>
  </si>
  <si>
    <t>pharm.CP1042912clinical@nhs.scot</t>
  </si>
  <si>
    <t>0141 943 1086</t>
  </si>
  <si>
    <t>pharm.CP1089021clinical@nhs.scot</t>
  </si>
  <si>
    <t>01505 704 142</t>
  </si>
  <si>
    <t>pharm.CP1042900clinical@nhs.scot</t>
  </si>
  <si>
    <t>01505 706 576</t>
  </si>
  <si>
    <t>pharm.CP1107711clinical@nhs.scot</t>
  </si>
  <si>
    <t>0141 946 3389</t>
  </si>
  <si>
    <t>pharm.CP1042416clinical@nhs.scot</t>
  </si>
  <si>
    <t>0141 531 6210</t>
  </si>
  <si>
    <t>pharm.CP1042449clinical@nhs.scot</t>
  </si>
  <si>
    <t>0141 552 5929</t>
  </si>
  <si>
    <t>pharm.CP1092760clinical@nhs.scot</t>
  </si>
  <si>
    <t>01389 742 225</t>
  </si>
  <si>
    <t>pharm.CP1041978clinical@nhs.scot</t>
  </si>
  <si>
    <t>0141 639 7191</t>
  </si>
  <si>
    <t>pharm.CP1083739clinical@nhs.scot</t>
  </si>
  <si>
    <t>0141 557 0179</t>
  </si>
  <si>
    <t>pharm.CP1042472clinical@nhs.scot</t>
  </si>
  <si>
    <t>01475 295 110</t>
  </si>
  <si>
    <t>pharm.CP1042886clinical@nhs.scot</t>
  </si>
  <si>
    <t>0141 339 5979</t>
  </si>
  <si>
    <t>pharm.CP1042367clinical@nhs.scot</t>
  </si>
  <si>
    <t>0141 774 8632</t>
  </si>
  <si>
    <t>pharm.CP1089756clinical@nhs.scot</t>
  </si>
  <si>
    <t>0141 551 8310</t>
  </si>
  <si>
    <t>pharm.CP1042519clinical@nhs.scot</t>
  </si>
  <si>
    <t>01360 620 291</t>
  </si>
  <si>
    <t>pharm.CP1091218clinical@nhs.scot</t>
  </si>
  <si>
    <t>Easterhouse Pharmacy</t>
  </si>
  <si>
    <t>pharm.CP1042354clinical@nhs.scot</t>
  </si>
  <si>
    <t>01505 705 822</t>
  </si>
  <si>
    <t>pharm.CP1076953clinical@nhs.scot</t>
  </si>
  <si>
    <t>0141 427 1646</t>
  </si>
  <si>
    <t>pharm.CP1042451clinical@nhs.scot</t>
  </si>
  <si>
    <t>0141 772 1660</t>
  </si>
  <si>
    <t>pharm.CP1042400clinical@nhs.scot</t>
  </si>
  <si>
    <t>0141 649 0358</t>
  </si>
  <si>
    <t>pharm.CP1042477clinical@nhs.scot</t>
  </si>
  <si>
    <t>0141 959 5689</t>
  </si>
  <si>
    <t>pharm.CP1042295clinical@nhs.scot</t>
  </si>
  <si>
    <t>0141 771 9216</t>
  </si>
  <si>
    <t>pharm.CP1042439clinical@nhs.scot</t>
  </si>
  <si>
    <t>0141 772 0114</t>
  </si>
  <si>
    <t>pharm.CP1042532clinical@nhs.scot</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</si>
  <si>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</si>
  <si>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</si>
  <si>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</si>
  <si>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</si>
  <si>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</si>
  <si>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</si>
  <si>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</si>
  <si>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</si>
  <si>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</si>
  <si>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</si>
  <si>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</si>
  <si>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</si>
  <si>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</si>
  <si>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</si>
  <si>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</si>
  <si>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</si>
  <si>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</si>
  <si>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</si>
  <si>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</si>
  <si>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</si>
  <si>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Payment Claimed @ £112.00 per hour</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</si>
  <si>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</si>
  <si>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</si>
  <si>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</si>
  <si>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</si>
  <si>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</si>
  <si>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</si>
  <si>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</si>
  <si>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</si>
  <si>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</si>
  <si>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</si>
  <si>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</si>
  <si>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</si>
  <si>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pharm.CP1042359clinical@nhs.scot</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</si>
  <si>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</si>
  <si>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</si>
  <si>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</si>
  <si>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</si>
  <si>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</si>
  <si>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</si>
  <si>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</si>
  <si>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</si>
  <si>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</si>
  <si>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</si>
  <si>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</si>
  <si>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</si>
  <si>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</si>
  <si>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</si>
  <si>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</si>
  <si>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</si>
  <si>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</si>
  <si>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</si>
  <si>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</si>
  <si>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</si>
  <si>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</si>
  <si>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</si>
  <si>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</si>
  <si>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</si>
  <si>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</si>
  <si>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</si>
  <si>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</si>
  <si>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</si>
  <si>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</si>
  <si>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</si>
  <si>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</si>
  <si>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</si>
  <si>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</si>
  <si>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</si>
  <si>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</si>
  <si>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</si>
  <si>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</si>
  <si>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</si>
  <si>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</si>
  <si>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</si>
  <si>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</si>
  <si>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</si>
  <si>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</si>
  <si>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</si>
  <si>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</si>
  <si>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</si>
  <si>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</si>
  <si>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</si>
  <si>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</si>
  <si>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</si>
  <si>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</si>
  <si>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</si>
  <si>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</si>
  <si>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</si>
  <si>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</si>
  <si>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</si>
  <si>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</si>
  <si>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</si>
  <si>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</si>
  <si>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</si>
  <si>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</si>
  <si>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</si>
  <si>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</si>
  <si>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</si>
  <si>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</si>
  <si>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</si>
  <si>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</si>
  <si>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</si>
  <si>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</si>
  <si>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</si>
  <si>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</si>
  <si>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</si>
  <si>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</si>
  <si>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</si>
  <si>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</si>
  <si>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</si>
  <si>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</si>
  <si>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</si>
  <si>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</si>
  <si>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</si>
  <si>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</si>
  <si>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</si>
  <si>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</si>
  <si>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</si>
  <si>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</si>
  <si>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</si>
  <si>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</si>
  <si>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</si>
  <si>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</si>
  <si>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</si>
  <si>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</si>
  <si>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</si>
  <si>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200-46PLA Additional blisters</t>
  </si>
  <si>
    <t>200-56-MP Extra deep blisters</t>
  </si>
  <si>
    <t>3328-10 Pressure sensitive 2 piece Trifold card</t>
  </si>
  <si>
    <t>657-28 Filling templates</t>
  </si>
  <si>
    <t>660-00 Roller</t>
  </si>
  <si>
    <t>660-10 Pillbobs</t>
  </si>
  <si>
    <t>710 Flap Spare label flaps</t>
  </si>
  <si>
    <t>Pluspak patches Pluspak repair patches</t>
  </si>
  <si>
    <t>8851-982 Tri-fold card pack - Rowlands</t>
  </si>
  <si>
    <t>30182W Tri-fold card pack - National Co-op (31912Z)</t>
  </si>
  <si>
    <t>3328-10A-Pack Pack, Scottish, 28, PS,TF 250 - Trifold card</t>
  </si>
  <si>
    <t>584-64 (657-28) Filling templates</t>
  </si>
  <si>
    <t>AAH0169 (3328-10) MDS Pluspack 250 pack - Lloyds (MTS6B)</t>
  </si>
  <si>
    <t>AAH0170 (Pluspak repair patches - Lloyds (MTS9M)</t>
  </si>
  <si>
    <t>3301-48 Automated Card, Suremed 28PS</t>
  </si>
  <si>
    <t>200-65-VBM Automated Blisters, 28 TF VBM</t>
  </si>
  <si>
    <t>3301-26A-Pack</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</si>
  <si>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</si>
  <si>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</si>
  <si>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</si>
  <si>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</si>
  <si>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</si>
  <si>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</si>
  <si>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</si>
  <si>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</si>
  <si>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</si>
  <si>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</si>
  <si>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</si>
  <si>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</si>
  <si>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</si>
  <si>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</si>
  <si>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</si>
  <si>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</si>
  <si>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</si>
  <si>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</si>
  <si>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</si>
  <si>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</si>
  <si>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</si>
  <si>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</si>
  <si>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</si>
  <si>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</si>
  <si>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</si>
  <si>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</si>
  <si>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</si>
  <si>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</si>
  <si>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</si>
  <si>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</si>
  <si>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</si>
  <si>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</si>
  <si>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</si>
  <si>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</si>
  <si>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</si>
  <si>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</si>
  <si>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</si>
  <si>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</si>
  <si>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</si>
  <si>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</si>
  <si>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</si>
  <si>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</si>
  <si>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</si>
  <si>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</si>
  <si>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</si>
  <si>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</si>
  <si>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</si>
  <si>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</si>
  <si>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</si>
  <si>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</si>
  <si>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</si>
  <si>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</si>
  <si>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</si>
  <si>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</si>
  <si>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</si>
  <si>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</si>
  <si>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</si>
  <si>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</si>
  <si>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</si>
  <si>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</si>
  <si>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</si>
  <si>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</si>
  <si>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</si>
  <si>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</si>
  <si>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</si>
  <si>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</si>
  <si>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</si>
  <si>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</si>
  <si>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</si>
  <si>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</si>
  <si>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</si>
  <si>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</si>
  <si>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</si>
  <si>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</si>
  <si>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</si>
  <si>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</si>
  <si>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</si>
  <si>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</si>
  <si>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</si>
  <si>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</si>
  <si>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</si>
  <si>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</si>
  <si>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</si>
  <si>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</si>
  <si>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</si>
  <si>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</si>
  <si>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</si>
  <si>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</si>
  <si>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</si>
  <si>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Version 3.3</t>
  </si>
  <si>
    <t>Last Downloaded: 27/10/2025</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</si>
  <si>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</si>
  <si>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</si>
  <si>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</si>
  <si>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</si>
  <si>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</si>
  <si>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</si>
  <si>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</si>
  <si>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</si>
  <si>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</si>
  <si>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</si>
  <si>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</si>
  <si>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</si>
  <si>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</si>
  <si>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</si>
  <si>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ci.pharm.cp9012868clinical@nhs.scot</t>
  </si>
  <si>
    <t>Key Store Units 1-4</t>
  </si>
  <si>
    <t>8-14 Dubbs Road</t>
  </si>
  <si>
    <t>Carriage/Freight CPDT Use only:</t>
  </si>
  <si>
    <t>Added fright/carriage column</t>
  </si>
  <si>
    <t>Version 3.4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</si>
</sst>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quot;£&quot;#,##0.00"/>
    <numFmt numFmtId="165" formatCode="0000"/>
    <numFmt numFmtId="166" formatCode="dd/mm/yyyy;@"/>
  </numFmts>
  <fonts count="58"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Calibri"/>
    </font>
    <font>
      <sz val="10"/>
      <color indexed="8"/>
      <name val="Arial"/>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xf numFmtId="0" fontId="57" fillId="0" borderId="0"/>
  </cellStyleXfs>
  <cellXfs count="454">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6"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0" fontId="9" fillId="0" borderId="0" xfId="0" applyFont="1" applyFill="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165" fontId="56" fillId="0" borderId="1" xfId="5" applyNumberFormat="1" applyFont="1" applyFill="1" applyBorder="1" applyAlignment="1">
      <alignment horizontal="right" wrapText="1"/>
    </xf>
    <xf numFmtId="0" fontId="56" fillId="0" borderId="1" xfId="5" applyFont="1" applyFill="1" applyBorder="1" applyAlignment="1">
      <alignment wrapText="1"/>
    </xf>
    <xf numFmtId="0" fontId="50" fillId="0" borderId="2" xfId="0" applyFont="1" applyBorder="1" applyProtection="1">
      <protection locked="0"/>
    </xf>
    <xf numFmtId="0" fontId="50" fillId="11" borderId="19" xfId="0" applyFont="1" applyFill="1" applyBorder="1" applyProtection="1">
      <protection locked="0"/>
    </xf>
    <xf numFmtId="0" fontId="47" fillId="11" borderId="16" xfId="0" applyFont="1" applyFill="1" applyBorder="1" applyProtection="1">
      <protection locked="0"/>
    </xf>
    <xf numFmtId="164" fontId="0" fillId="11" borderId="18" xfId="0" applyNumberForma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2" fontId="0" fillId="0" borderId="0" xfId="0" applyNumberFormat="1"/>
    <xf numFmtId="0" fontId="36" fillId="0" borderId="2" xfId="0" applyFont="1" applyBorder="1"/>
    <xf numFmtId="0" fontId="0" fillId="0" borderId="2" xfId="0" applyFont="1" applyBorder="1"/>
    <xf numFmtId="14" fontId="0" fillId="0" borderId="2" xfId="0" applyNumberFormat="1" applyBorder="1"/>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6">
    <cellStyle name="Hyperlink" xfId="1" builtinId="8"/>
    <cellStyle name="Normal" xfId="0" builtinId="0"/>
    <cellStyle name="Normal 2" xfId="2"/>
    <cellStyle name="Normal 3" xfId="3"/>
    <cellStyle name="Normal 3 2" xfId="4"/>
    <cellStyle name="Normal_PharmacyLookup" xfId="5"/>
  </cellStyles>
  <dxfs count="33">
    <dxf>
      <font>
        <color auto="1"/>
      </font>
    </dxf>
    <dxf>
      <font>
        <color rgb="FFFF0000"/>
      </font>
    </dxf>
    <dxf>
      <font>
        <color rgb="FFFF0000"/>
      </font>
    </dxf>
    <dxf>
      <font>
        <color rgb="FFFF0000"/>
      </font>
    </dxf>
    <dxf>
      <font>
        <color rgb="FFFF0000"/>
      </font>
    </dxf>
    <dxf>
      <font>
        <color auto="1"/>
      </font>
    </dxf>
    <dxf>
      <font>
        <color theme="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a16="http://schemas.microsoft.com/office/drawing/2014/main" xmlns=""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a16="http://schemas.microsoft.com/office/drawing/2014/main" xmlns=""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a16="http://schemas.microsoft.com/office/drawing/2014/main" xmlns=""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a16="http://schemas.microsoft.com/office/drawing/2014/main" xmlns=""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a16="http://schemas.microsoft.com/office/drawing/2014/main" xmlns=""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3</xdr:col>
      <xdr:colOff>2495550</xdr:colOff>
      <xdr:row>2</xdr:row>
      <xdr:rowOff>977900</xdr:rowOff>
    </xdr:to>
    <xdr:pic>
      <xdr:nvPicPr>
        <xdr:cNvPr id="19872" name="Picture 1" descr="GGCLogo.PNG">
          <a:extLst>
            <a:ext uri="{FF2B5EF4-FFF2-40B4-BE49-F238E27FC236}">
              <a16:creationId xmlns:a16="http://schemas.microsoft.com/office/drawing/2014/main" xmlns=""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a16="http://schemas.microsoft.com/office/drawing/2014/main" xmlns=""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a16="http://schemas.microsoft.com/office/drawing/2014/main" xmlns=""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a16="http://schemas.microsoft.com/office/drawing/2014/main" xmlns=""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736600</xdr:colOff>
          <xdr:row>2</xdr:row>
          <xdr:rowOff>127000</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146050</xdr:rowOff>
        </xdr:from>
        <xdr:to>
          <xdr:col>5</xdr:col>
          <xdr:colOff>869950</xdr:colOff>
          <xdr:row>2</xdr:row>
          <xdr:rowOff>1022350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508000</xdr:colOff>
          <xdr:row>2</xdr:row>
          <xdr:rowOff>69850</xdr:rowOff>
        </xdr:from>
        <xdr:to>
          <xdr:col>3</xdr:col>
          <xdr:colOff>1593850</xdr:colOff>
          <xdr:row>2</xdr:row>
          <xdr:rowOff>952500</xdr:rowOff>
        </xdr:to>
        <xdr:sp macro="" textlink="">
          <xdr:nvSpPr>
            <xdr:cNvPr id="12458" name="Object 170" hidden="1">
              <a:extLst>
                <a:ext uri="{63B3BB69-23CF-44E3-9099-C40C66FF867C}">
                  <a14:compatExt spid="_x0000_s12458"/>
                </a:ext>
                <a:ext uri="{FF2B5EF4-FFF2-40B4-BE49-F238E27FC236}">
                  <a16:creationId xmlns:a16="http://schemas.microsoft.com/office/drawing/2014/main" xmlns=""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1437337</xdr:colOff>
      <xdr:row>2</xdr:row>
      <xdr:rowOff>1003300</xdr:rowOff>
    </xdr:to>
    <xdr:pic>
      <xdr:nvPicPr>
        <xdr:cNvPr id="17830" name="Picture 1" descr="GGCLogo.PNG">
          <a:extLst>
            <a:ext uri="{FF2B5EF4-FFF2-40B4-BE49-F238E27FC236}">
              <a16:creationId xmlns:a16="http://schemas.microsoft.com/office/drawing/2014/main" xmlns=""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1" name="Table1" displayName="Table1" ref="A3:B21" totalsRowShown="0">
  <tableColumns count="2">
    <tableColumn id="1" name="Column1" dataDxfId="11"/>
    <tableColumn id="2" name="Column2" dataDxfId="10"/>
  </tableColumns>
  <tableStyleInfo name="TableStyleMedium2" showFirstColumn="0" showLastColumn="0" showRowStripes="1" showColumnStripes="0"/>
</table>
</file>

<file path=xl/tables/table2.xml><?xml version="1.0" encoding="utf-8"?>
<table xmlns="http://schemas.openxmlformats.org/spreadsheetml/2006/main" id="3" name="Table2" displayName="Table2" ref="G3:H14" totalsRowShown="0" headerRowBorderDxfId="9" tableBorderDxfId="8">
  <autoFilter ref="G3:H14"/>
  <tableColumns count="2">
    <tableColumn id="1" name="Column1" dataDxfId="7"/>
    <tableColumn id="2" name="Column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6" activePane="bottomLeft" state="frozen"/>
      <selection pane="bottomLeft" activeCell="N58" sqref="N58"/>
    </sheetView>
  </sheetViews>
  <sheetFormatPr defaultColWidth="9.1796875" defaultRowHeight="17.5" x14ac:dyDescent="0.35"/>
  <cols>
    <col min="1" max="1" width="42" style="152" bestFit="1" customWidth="1"/>
    <col min="2" max="2" width="45.26953125" style="152" bestFit="1" customWidth="1"/>
    <col min="3" max="3" width="12.453125" style="27" hidden="1" customWidth="1"/>
    <col min="4" max="4" width="3.453125" style="27" hidden="1" customWidth="1"/>
    <col min="5" max="5" width="12.453125" style="27" hidden="1" customWidth="1"/>
    <col min="6" max="6" width="3" style="153" hidden="1" customWidth="1"/>
    <col min="7" max="7" width="12.453125" style="27" hidden="1" customWidth="1"/>
    <col min="8" max="8" width="2" style="27" hidden="1" customWidth="1"/>
    <col min="9" max="9" width="13.453125" style="27" hidden="1" customWidth="1"/>
    <col min="10" max="10" width="2.1796875" style="27" hidden="1" customWidth="1"/>
    <col min="11" max="11" width="12.453125" style="27" bestFit="1" customWidth="1"/>
    <col min="12" max="16384" width="9.1796875" style="27"/>
  </cols>
  <sheetData>
    <row r="1" spans="1:15" ht="20.25" customHeight="1" x14ac:dyDescent="0.35">
      <c r="A1" s="173" t="s">
        <v>138</v>
      </c>
      <c r="B1" s="173" t="s">
        <v>1684</v>
      </c>
      <c r="I1" s="174"/>
    </row>
    <row r="2" spans="1:15" s="176" customFormat="1" ht="20.25" customHeight="1" x14ac:dyDescent="0.25">
      <c r="A2" s="175"/>
      <c r="F2" s="177"/>
    </row>
    <row r="3" spans="1:15" ht="18.5" thickBot="1" x14ac:dyDescent="0.45">
      <c r="A3" s="25" t="s">
        <v>137</v>
      </c>
      <c r="B3" s="155"/>
      <c r="C3" s="156" t="s">
        <v>1646</v>
      </c>
      <c r="E3" s="156" t="s">
        <v>1647</v>
      </c>
      <c r="F3" s="157"/>
      <c r="G3" s="156" t="s">
        <v>1648</v>
      </c>
      <c r="I3" s="178" t="s">
        <v>1685</v>
      </c>
      <c r="J3" s="157"/>
      <c r="K3" s="158" t="s">
        <v>1649</v>
      </c>
    </row>
    <row r="4" spans="1:15" ht="18" x14ac:dyDescent="0.4">
      <c r="A4" s="159" t="s">
        <v>1686</v>
      </c>
      <c r="C4" s="158"/>
      <c r="E4" s="160"/>
      <c r="F4" s="157"/>
      <c r="G4" s="160"/>
      <c r="I4" s="179"/>
      <c r="J4" s="157"/>
      <c r="K4" s="161"/>
    </row>
    <row r="5" spans="1:15" x14ac:dyDescent="0.35">
      <c r="A5" s="26" t="s">
        <v>1687</v>
      </c>
      <c r="B5" s="152" t="s">
        <v>1688</v>
      </c>
      <c r="C5" s="162"/>
      <c r="E5" s="162"/>
      <c r="G5" s="162"/>
      <c r="I5" s="180"/>
      <c r="J5" s="153"/>
      <c r="K5" s="163">
        <v>15</v>
      </c>
    </row>
    <row r="6" spans="1:15" s="176" customFormat="1" ht="13" x14ac:dyDescent="0.3">
      <c r="A6" s="181"/>
      <c r="C6" s="182"/>
      <c r="E6" s="182"/>
      <c r="F6" s="177"/>
      <c r="G6" s="182"/>
      <c r="I6" s="183"/>
      <c r="J6" s="177"/>
      <c r="K6" s="184"/>
    </row>
    <row r="7" spans="1:15" x14ac:dyDescent="0.35">
      <c r="A7" s="26" t="s">
        <v>1650</v>
      </c>
      <c r="C7" s="162"/>
      <c r="E7" s="162"/>
      <c r="G7" s="162"/>
      <c r="I7" s="180"/>
      <c r="J7" s="153"/>
      <c r="K7" s="163">
        <v>15</v>
      </c>
    </row>
    <row r="8" spans="1:15" s="176" customFormat="1" ht="13" x14ac:dyDescent="0.3">
      <c r="A8" s="181"/>
      <c r="C8" s="182"/>
      <c r="E8" s="182"/>
      <c r="F8" s="177"/>
      <c r="G8" s="182"/>
      <c r="I8" s="183"/>
      <c r="J8" s="177"/>
      <c r="K8" s="184"/>
    </row>
    <row r="9" spans="1:15" x14ac:dyDescent="0.35">
      <c r="A9" s="26" t="s">
        <v>1689</v>
      </c>
      <c r="C9" s="164"/>
      <c r="E9" s="164"/>
      <c r="G9" s="164"/>
      <c r="I9" s="180"/>
      <c r="K9" s="165"/>
    </row>
    <row r="10" spans="1:15" x14ac:dyDescent="0.35">
      <c r="A10" s="154"/>
      <c r="B10" s="152" t="s">
        <v>1690</v>
      </c>
      <c r="C10" s="164">
        <v>2.4</v>
      </c>
      <c r="D10" s="185"/>
      <c r="E10" s="164">
        <v>2.4</v>
      </c>
      <c r="G10" s="164">
        <v>2.4</v>
      </c>
      <c r="I10" s="186">
        <v>2.4</v>
      </c>
      <c r="J10" s="185"/>
      <c r="K10" s="165">
        <v>2.7</v>
      </c>
    </row>
    <row r="11" spans="1:15" x14ac:dyDescent="0.35">
      <c r="A11" s="154"/>
      <c r="B11" s="152" t="s">
        <v>136</v>
      </c>
      <c r="C11" s="164">
        <v>1114.25</v>
      </c>
      <c r="D11" s="185"/>
      <c r="E11" s="164">
        <v>1114.25</v>
      </c>
      <c r="G11" s="164">
        <v>1114.25</v>
      </c>
      <c r="I11" s="186">
        <v>1114.25</v>
      </c>
      <c r="J11" s="185"/>
      <c r="K11" s="165">
        <v>1114.25</v>
      </c>
    </row>
    <row r="12" spans="1:15" s="176" customFormat="1" ht="12.5" x14ac:dyDescent="0.25">
      <c r="A12" s="187"/>
      <c r="C12" s="188"/>
      <c r="D12" s="189"/>
      <c r="E12" s="188"/>
      <c r="F12" s="177"/>
      <c r="G12" s="188"/>
      <c r="I12" s="190"/>
      <c r="J12" s="189"/>
      <c r="K12" s="191"/>
    </row>
    <row r="13" spans="1:15" x14ac:dyDescent="0.35">
      <c r="A13" s="26" t="s">
        <v>1691</v>
      </c>
      <c r="B13" s="152" t="s">
        <v>1688</v>
      </c>
      <c r="C13" s="164"/>
      <c r="D13" s="185"/>
      <c r="E13" s="164"/>
      <c r="G13" s="164">
        <v>72.5</v>
      </c>
      <c r="I13" s="186">
        <v>77</v>
      </c>
      <c r="J13" s="185"/>
      <c r="K13" s="165">
        <v>77</v>
      </c>
      <c r="O13" s="185"/>
    </row>
    <row r="14" spans="1:15" s="176" customFormat="1" ht="12.5" x14ac:dyDescent="0.25">
      <c r="A14" s="187"/>
      <c r="C14" s="192"/>
      <c r="D14" s="189"/>
      <c r="E14" s="192"/>
      <c r="F14" s="177"/>
      <c r="G14" s="192"/>
      <c r="I14" s="190"/>
      <c r="J14" s="189"/>
      <c r="K14" s="193"/>
      <c r="O14" s="189"/>
    </row>
    <row r="15" spans="1:15" x14ac:dyDescent="0.35">
      <c r="A15" s="194" t="s">
        <v>1692</v>
      </c>
      <c r="B15" s="152" t="s">
        <v>1693</v>
      </c>
      <c r="C15" s="164"/>
      <c r="D15" s="185"/>
      <c r="E15" s="164"/>
      <c r="G15" s="164"/>
      <c r="I15" s="186"/>
      <c r="J15" s="185"/>
      <c r="K15" s="165" t="s">
        <v>1694</v>
      </c>
      <c r="O15" s="185"/>
    </row>
    <row r="16" spans="1:15" x14ac:dyDescent="0.35">
      <c r="A16" s="194"/>
      <c r="B16" s="152" t="s">
        <v>1695</v>
      </c>
      <c r="C16" s="164"/>
      <c r="D16" s="185"/>
      <c r="E16" s="164"/>
      <c r="G16" s="164"/>
      <c r="I16" s="186"/>
      <c r="J16" s="185"/>
      <c r="K16" s="165" t="s">
        <v>1696</v>
      </c>
      <c r="O16" s="185"/>
    </row>
    <row r="17" spans="1:15" s="176" customFormat="1" ht="13" x14ac:dyDescent="0.3">
      <c r="A17" s="195"/>
      <c r="C17" s="192"/>
      <c r="D17" s="189"/>
      <c r="E17" s="192"/>
      <c r="F17" s="177"/>
      <c r="G17" s="192"/>
      <c r="I17" s="190"/>
      <c r="J17" s="189"/>
      <c r="K17" s="193"/>
      <c r="O17" s="189"/>
    </row>
    <row r="18" spans="1:15" x14ac:dyDescent="0.35">
      <c r="A18" s="159" t="s">
        <v>1697</v>
      </c>
      <c r="C18" s="164"/>
      <c r="D18" s="185"/>
      <c r="E18" s="164"/>
      <c r="G18" s="164"/>
      <c r="I18" s="186"/>
      <c r="J18" s="185"/>
      <c r="K18" s="165"/>
    </row>
    <row r="19" spans="1:15" x14ac:dyDescent="0.35">
      <c r="A19" s="26" t="s">
        <v>134</v>
      </c>
      <c r="C19" s="164"/>
      <c r="D19" s="185"/>
      <c r="E19" s="164"/>
      <c r="G19" s="164"/>
      <c r="I19" s="186"/>
      <c r="J19" s="185"/>
      <c r="K19" s="165"/>
    </row>
    <row r="20" spans="1:15" x14ac:dyDescent="0.35">
      <c r="A20" s="154"/>
      <c r="B20" s="152" t="s">
        <v>132</v>
      </c>
      <c r="C20" s="164">
        <v>279.3</v>
      </c>
      <c r="D20" s="185"/>
      <c r="E20" s="164">
        <v>279.3</v>
      </c>
      <c r="G20" s="164">
        <v>279.3</v>
      </c>
      <c r="I20" s="186">
        <v>287.67900000000003</v>
      </c>
      <c r="J20" s="185"/>
      <c r="K20" s="165">
        <v>302.06</v>
      </c>
    </row>
    <row r="21" spans="1:15" x14ac:dyDescent="0.35">
      <c r="A21" s="154"/>
      <c r="B21" s="152" t="s">
        <v>133</v>
      </c>
      <c r="C21" s="164">
        <v>35.97</v>
      </c>
      <c r="D21" s="185"/>
      <c r="E21" s="164">
        <v>35.97</v>
      </c>
      <c r="G21" s="164">
        <v>35.97</v>
      </c>
      <c r="I21" s="186">
        <v>37.049099999999996</v>
      </c>
      <c r="J21" s="185"/>
      <c r="K21" s="165">
        <v>38.9</v>
      </c>
    </row>
    <row r="22" spans="1:15" x14ac:dyDescent="0.35">
      <c r="A22" s="26"/>
      <c r="B22" s="152" t="s">
        <v>1698</v>
      </c>
      <c r="C22" s="164">
        <v>7.42</v>
      </c>
      <c r="D22" s="185"/>
      <c r="E22" s="164">
        <v>7.42</v>
      </c>
      <c r="G22" s="164">
        <v>7.42</v>
      </c>
      <c r="I22" s="186">
        <v>7.6425999999999998</v>
      </c>
      <c r="J22" s="185"/>
      <c r="K22" s="165">
        <v>8.02</v>
      </c>
    </row>
    <row r="23" spans="1:15" s="176" customFormat="1" ht="13" x14ac:dyDescent="0.3">
      <c r="A23" s="181"/>
      <c r="C23" s="192"/>
      <c r="D23" s="189"/>
      <c r="E23" s="192"/>
      <c r="F23" s="177"/>
      <c r="G23" s="192"/>
      <c r="I23" s="190"/>
      <c r="J23" s="189"/>
      <c r="K23" s="193"/>
    </row>
    <row r="24" spans="1:15" x14ac:dyDescent="0.35">
      <c r="A24" s="26" t="s">
        <v>1699</v>
      </c>
      <c r="C24" s="164">
        <v>108.25</v>
      </c>
      <c r="D24" s="185"/>
      <c r="E24" s="164">
        <v>108.25</v>
      </c>
      <c r="G24" s="164">
        <v>108.25</v>
      </c>
      <c r="I24" s="186">
        <v>111.4975</v>
      </c>
      <c r="J24" s="185"/>
      <c r="K24" s="165">
        <v>172</v>
      </c>
    </row>
    <row r="25" spans="1:15" s="176" customFormat="1" ht="13" x14ac:dyDescent="0.3">
      <c r="A25" s="181"/>
      <c r="C25" s="192"/>
      <c r="D25" s="189"/>
      <c r="E25" s="192"/>
      <c r="F25" s="177"/>
      <c r="G25" s="192"/>
      <c r="I25" s="190"/>
      <c r="J25" s="189"/>
      <c r="K25" s="193"/>
    </row>
    <row r="26" spans="1:15" x14ac:dyDescent="0.35">
      <c r="A26" s="26" t="s">
        <v>462</v>
      </c>
      <c r="C26" s="164"/>
      <c r="D26" s="185"/>
      <c r="E26" s="164"/>
      <c r="G26" s="164"/>
      <c r="I26" s="186"/>
      <c r="J26" s="185"/>
      <c r="K26" s="165"/>
    </row>
    <row r="27" spans="1:15" x14ac:dyDescent="0.35">
      <c r="A27" s="26"/>
      <c r="B27" s="152" t="s">
        <v>133</v>
      </c>
      <c r="C27" s="164"/>
      <c r="D27" s="185"/>
      <c r="E27" s="164"/>
      <c r="G27" s="164"/>
      <c r="I27" s="186"/>
      <c r="J27" s="185"/>
      <c r="K27" s="165">
        <v>50</v>
      </c>
    </row>
    <row r="28" spans="1:15" x14ac:dyDescent="0.35">
      <c r="A28" s="26"/>
      <c r="B28" s="152" t="s">
        <v>1700</v>
      </c>
      <c r="C28" s="164"/>
      <c r="D28" s="185"/>
      <c r="E28" s="164"/>
      <c r="G28" s="164"/>
      <c r="I28" s="186"/>
      <c r="J28" s="185"/>
      <c r="K28" s="165">
        <v>20</v>
      </c>
    </row>
    <row r="29" spans="1:15" s="176" customFormat="1" ht="13" x14ac:dyDescent="0.3">
      <c r="A29" s="181"/>
      <c r="C29" s="192"/>
      <c r="D29" s="189"/>
      <c r="E29" s="192"/>
      <c r="F29" s="177"/>
      <c r="G29" s="192"/>
      <c r="I29" s="190"/>
      <c r="J29" s="189"/>
      <c r="K29" s="193"/>
    </row>
    <row r="30" spans="1:15" x14ac:dyDescent="0.35">
      <c r="A30" s="26" t="s">
        <v>451</v>
      </c>
      <c r="C30" s="164"/>
      <c r="D30" s="185"/>
      <c r="E30" s="164"/>
      <c r="G30" s="164"/>
      <c r="I30" s="180"/>
      <c r="K30" s="165"/>
    </row>
    <row r="31" spans="1:15" x14ac:dyDescent="0.35">
      <c r="A31" s="26"/>
      <c r="B31" s="152" t="s">
        <v>1701</v>
      </c>
      <c r="C31" s="164"/>
      <c r="D31" s="185"/>
      <c r="E31" s="164"/>
      <c r="G31" s="164"/>
      <c r="I31" s="165"/>
      <c r="K31" s="165">
        <v>15</v>
      </c>
    </row>
    <row r="32" spans="1:15" x14ac:dyDescent="0.35">
      <c r="A32" s="26"/>
      <c r="B32" s="152" t="s">
        <v>1702</v>
      </c>
      <c r="C32" s="164"/>
      <c r="D32" s="185"/>
      <c r="E32" s="164">
        <v>100</v>
      </c>
      <c r="G32" s="164">
        <v>100</v>
      </c>
      <c r="I32" s="165">
        <v>250</v>
      </c>
      <c r="K32" s="165">
        <v>250</v>
      </c>
    </row>
    <row r="33" spans="1:15" x14ac:dyDescent="0.35">
      <c r="A33" s="26"/>
      <c r="B33" s="152" t="s">
        <v>1703</v>
      </c>
      <c r="C33" s="164"/>
      <c r="D33" s="185"/>
      <c r="E33" s="164"/>
      <c r="G33" s="164"/>
      <c r="I33" s="165"/>
      <c r="K33" s="165">
        <v>5</v>
      </c>
    </row>
    <row r="34" spans="1:15" x14ac:dyDescent="0.35">
      <c r="A34" s="26"/>
      <c r="B34" s="152" t="s">
        <v>1704</v>
      </c>
      <c r="C34" s="164"/>
      <c r="D34" s="185"/>
      <c r="E34" s="164"/>
      <c r="G34" s="164"/>
      <c r="I34" s="165"/>
      <c r="K34" s="165">
        <v>2</v>
      </c>
    </row>
    <row r="35" spans="1:15" s="176" customFormat="1" ht="13" x14ac:dyDescent="0.3">
      <c r="A35" s="181"/>
      <c r="C35" s="192"/>
      <c r="D35" s="189"/>
      <c r="E35" s="192"/>
      <c r="F35" s="177"/>
      <c r="G35" s="192"/>
      <c r="I35" s="193"/>
      <c r="K35" s="193"/>
    </row>
    <row r="36" spans="1:15" x14ac:dyDescent="0.35">
      <c r="A36" s="26" t="s">
        <v>130</v>
      </c>
      <c r="B36" s="152" t="s">
        <v>1688</v>
      </c>
      <c r="C36" s="164"/>
      <c r="D36" s="185"/>
      <c r="E36" s="164"/>
      <c r="G36" s="164">
        <v>72</v>
      </c>
      <c r="I36" s="186">
        <v>72.5</v>
      </c>
      <c r="J36" s="185"/>
      <c r="K36" s="165">
        <v>76</v>
      </c>
    </row>
    <row r="37" spans="1:15" s="176" customFormat="1" ht="13" x14ac:dyDescent="0.3">
      <c r="A37" s="181"/>
      <c r="C37" s="192"/>
      <c r="D37" s="189"/>
      <c r="E37" s="192"/>
      <c r="F37" s="177"/>
      <c r="G37" s="192"/>
      <c r="I37" s="190"/>
      <c r="J37" s="189"/>
      <c r="K37" s="193"/>
    </row>
    <row r="38" spans="1:15" x14ac:dyDescent="0.35">
      <c r="A38" s="26" t="s">
        <v>1651</v>
      </c>
      <c r="C38" s="164"/>
      <c r="D38" s="185"/>
      <c r="E38" s="164"/>
      <c r="G38" s="164"/>
      <c r="I38" s="186"/>
      <c r="J38" s="185"/>
      <c r="K38" s="165"/>
    </row>
    <row r="39" spans="1:15" x14ac:dyDescent="0.35">
      <c r="A39" s="26"/>
      <c r="B39" s="152" t="s">
        <v>133</v>
      </c>
      <c r="C39" s="164"/>
      <c r="D39" s="185"/>
      <c r="E39" s="164"/>
      <c r="G39" s="164"/>
      <c r="I39" s="186"/>
      <c r="J39" s="185"/>
      <c r="K39" s="165">
        <v>150</v>
      </c>
    </row>
    <row r="40" spans="1:15" x14ac:dyDescent="0.35">
      <c r="A40" s="26"/>
      <c r="B40" s="152" t="s">
        <v>1705</v>
      </c>
      <c r="C40" s="164"/>
      <c r="D40" s="185"/>
      <c r="E40" s="164"/>
      <c r="G40" s="164"/>
      <c r="I40" s="186"/>
      <c r="J40" s="185"/>
      <c r="K40" s="165">
        <v>35</v>
      </c>
    </row>
    <row r="41" spans="1:15" s="176" customFormat="1" ht="13" x14ac:dyDescent="0.3">
      <c r="A41" s="181"/>
      <c r="C41" s="192"/>
      <c r="D41" s="189"/>
      <c r="E41" s="192"/>
      <c r="F41" s="177"/>
      <c r="G41" s="192"/>
      <c r="I41" s="190"/>
      <c r="J41" s="189"/>
      <c r="K41" s="193"/>
    </row>
    <row r="42" spans="1:15" x14ac:dyDescent="0.35">
      <c r="A42" s="26" t="s">
        <v>118</v>
      </c>
      <c r="C42" s="164"/>
      <c r="D42" s="185"/>
      <c r="E42" s="164"/>
      <c r="G42" s="164"/>
      <c r="I42" s="186"/>
      <c r="J42" s="185"/>
      <c r="K42" s="165"/>
    </row>
    <row r="43" spans="1:15" x14ac:dyDescent="0.35">
      <c r="A43" s="26"/>
      <c r="B43" s="152" t="s">
        <v>1706</v>
      </c>
      <c r="C43" s="164">
        <v>179</v>
      </c>
      <c r="D43" s="185"/>
      <c r="E43" s="164">
        <v>179</v>
      </c>
      <c r="G43" s="164">
        <v>179</v>
      </c>
      <c r="I43" s="186">
        <v>184.37</v>
      </c>
      <c r="J43" s="185"/>
      <c r="K43" s="165">
        <v>193.58</v>
      </c>
      <c r="O43" s="185"/>
    </row>
    <row r="44" spans="1:15" x14ac:dyDescent="0.35">
      <c r="A44" s="26"/>
      <c r="B44" s="152" t="s">
        <v>136</v>
      </c>
      <c r="C44" s="164">
        <v>816.08</v>
      </c>
      <c r="D44" s="185"/>
      <c r="E44" s="164">
        <v>816.08</v>
      </c>
      <c r="G44" s="164">
        <v>816.08</v>
      </c>
      <c r="I44" s="186">
        <v>840.56240000000003</v>
      </c>
      <c r="J44" s="185"/>
      <c r="K44" s="165">
        <v>882.58</v>
      </c>
    </row>
    <row r="45" spans="1:15" s="176" customFormat="1" ht="13" x14ac:dyDescent="0.3">
      <c r="A45" s="181"/>
      <c r="C45" s="192"/>
      <c r="D45" s="189"/>
      <c r="E45" s="192"/>
      <c r="F45" s="177"/>
      <c r="G45" s="192"/>
      <c r="I45" s="190"/>
      <c r="J45" s="189"/>
      <c r="K45" s="193"/>
    </row>
    <row r="46" spans="1:15" x14ac:dyDescent="0.35">
      <c r="A46" s="26" t="s">
        <v>135</v>
      </c>
      <c r="C46" s="164"/>
      <c r="D46" s="185"/>
      <c r="E46" s="164"/>
      <c r="G46" s="164"/>
      <c r="I46" s="186"/>
      <c r="J46" s="185"/>
      <c r="K46" s="165"/>
    </row>
    <row r="47" spans="1:15" x14ac:dyDescent="0.35">
      <c r="A47" s="26"/>
      <c r="B47" s="152" t="s">
        <v>1707</v>
      </c>
      <c r="C47" s="164">
        <v>103.55</v>
      </c>
      <c r="D47" s="185"/>
      <c r="E47" s="164">
        <v>103.55</v>
      </c>
      <c r="G47" s="164">
        <v>103.55</v>
      </c>
      <c r="I47" s="186">
        <v>106.65649999999999</v>
      </c>
      <c r="J47" s="185"/>
      <c r="K47" s="165">
        <v>112</v>
      </c>
    </row>
    <row r="48" spans="1:15" x14ac:dyDescent="0.35">
      <c r="A48" s="154"/>
      <c r="B48" s="152" t="s">
        <v>1708</v>
      </c>
      <c r="C48" s="164">
        <v>237.62</v>
      </c>
      <c r="D48" s="185"/>
      <c r="E48" s="164">
        <v>237.62</v>
      </c>
      <c r="G48" s="164">
        <v>237.62</v>
      </c>
      <c r="I48" s="186">
        <v>244.74860000000001</v>
      </c>
      <c r="J48" s="185"/>
      <c r="K48" s="165">
        <v>256.98</v>
      </c>
    </row>
    <row r="49" spans="1:14" x14ac:dyDescent="0.35">
      <c r="A49" s="154"/>
      <c r="B49" s="152" t="s">
        <v>1709</v>
      </c>
      <c r="C49" s="164"/>
      <c r="D49" s="185"/>
      <c r="E49" s="164"/>
      <c r="G49" s="164"/>
      <c r="I49" s="186"/>
      <c r="J49" s="185"/>
      <c r="K49" s="165"/>
    </row>
    <row r="50" spans="1:14" s="176" customFormat="1" ht="12.5" x14ac:dyDescent="0.25">
      <c r="A50" s="187"/>
      <c r="C50" s="192"/>
      <c r="D50" s="189"/>
      <c r="E50" s="192"/>
      <c r="F50" s="177"/>
      <c r="G50" s="192"/>
      <c r="I50" s="190"/>
      <c r="J50" s="189"/>
      <c r="K50" s="193"/>
    </row>
    <row r="51" spans="1:14" x14ac:dyDescent="0.35">
      <c r="A51" s="159" t="s">
        <v>1710</v>
      </c>
      <c r="C51" s="164"/>
      <c r="D51" s="185"/>
      <c r="E51" s="164"/>
      <c r="G51" s="164"/>
      <c r="I51" s="186"/>
      <c r="J51" s="185"/>
      <c r="K51" s="165"/>
    </row>
    <row r="52" spans="1:14" x14ac:dyDescent="0.35">
      <c r="A52" s="26" t="s">
        <v>131</v>
      </c>
      <c r="C52" s="164"/>
      <c r="D52" s="185"/>
      <c r="E52" s="164"/>
      <c r="G52" s="164"/>
      <c r="I52" s="186"/>
      <c r="J52" s="185"/>
      <c r="K52" s="165"/>
    </row>
    <row r="53" spans="1:14" x14ac:dyDescent="0.35">
      <c r="A53" s="26"/>
      <c r="B53" s="152" t="s">
        <v>1711</v>
      </c>
      <c r="C53" s="164">
        <v>265</v>
      </c>
      <c r="D53" s="185"/>
      <c r="E53" s="164">
        <v>265</v>
      </c>
      <c r="G53" s="164">
        <v>265</v>
      </c>
      <c r="I53" s="186">
        <v>265</v>
      </c>
      <c r="J53" s="185"/>
      <c r="K53" s="165">
        <v>278.25</v>
      </c>
    </row>
    <row r="54" spans="1:14" x14ac:dyDescent="0.35">
      <c r="A54" s="26"/>
      <c r="B54" s="152" t="s">
        <v>1712</v>
      </c>
      <c r="C54" s="164">
        <v>135</v>
      </c>
      <c r="D54" s="185"/>
      <c r="E54" s="164">
        <v>135</v>
      </c>
      <c r="G54" s="164">
        <v>135</v>
      </c>
      <c r="I54" s="186">
        <v>135</v>
      </c>
      <c r="J54" s="185"/>
      <c r="K54" s="165">
        <v>141.75</v>
      </c>
    </row>
    <row r="55" spans="1:14" s="176" customFormat="1" ht="13" x14ac:dyDescent="0.3">
      <c r="A55" s="181"/>
      <c r="C55" s="192"/>
      <c r="D55" s="189"/>
      <c r="E55" s="192"/>
      <c r="F55" s="177"/>
      <c r="G55" s="192"/>
      <c r="I55" s="190"/>
      <c r="J55" s="189"/>
      <c r="K55" s="193"/>
    </row>
    <row r="56" spans="1:14" x14ac:dyDescent="0.35">
      <c r="A56" s="26" t="s">
        <v>1652</v>
      </c>
      <c r="C56" s="164"/>
      <c r="D56" s="185"/>
      <c r="E56" s="164"/>
      <c r="G56" s="164"/>
      <c r="I56" s="186"/>
      <c r="J56" s="185"/>
      <c r="K56" s="165"/>
    </row>
    <row r="57" spans="1:14" x14ac:dyDescent="0.35">
      <c r="A57" s="26"/>
      <c r="B57" s="152" t="s">
        <v>133</v>
      </c>
      <c r="C57" s="164"/>
      <c r="D57" s="185"/>
      <c r="E57" s="164"/>
      <c r="G57" s="164"/>
      <c r="I57" s="186"/>
      <c r="J57" s="185"/>
      <c r="K57" s="165">
        <v>250</v>
      </c>
    </row>
    <row r="58" spans="1:14" x14ac:dyDescent="0.35">
      <c r="A58" s="26"/>
      <c r="B58" s="152" t="s">
        <v>1713</v>
      </c>
      <c r="C58" s="164"/>
      <c r="D58" s="185"/>
      <c r="E58" s="164"/>
      <c r="G58" s="164"/>
      <c r="I58" s="186"/>
      <c r="J58" s="185"/>
      <c r="K58" s="165">
        <v>100</v>
      </c>
    </row>
    <row r="59" spans="1:14" x14ac:dyDescent="0.35">
      <c r="A59" s="26"/>
      <c r="B59" s="152" t="s">
        <v>1714</v>
      </c>
      <c r="C59" s="164"/>
      <c r="D59" s="185"/>
      <c r="E59" s="164"/>
      <c r="G59" s="164"/>
      <c r="I59" s="186"/>
      <c r="J59" s="185"/>
      <c r="K59" s="165">
        <v>8.7200000000000006</v>
      </c>
    </row>
    <row r="60" spans="1:14" s="176" customFormat="1" ht="13" x14ac:dyDescent="0.3">
      <c r="A60" s="181"/>
      <c r="C60" s="192"/>
      <c r="D60" s="189"/>
      <c r="E60" s="192"/>
      <c r="F60" s="177"/>
      <c r="G60" s="192"/>
      <c r="I60" s="190"/>
      <c r="J60" s="189"/>
      <c r="K60" s="193"/>
    </row>
    <row r="61" spans="1:14" ht="18" thickBot="1" x14ac:dyDescent="0.4">
      <c r="A61" s="26" t="s">
        <v>129</v>
      </c>
      <c r="B61" s="152" t="s">
        <v>1715</v>
      </c>
      <c r="C61" s="196"/>
      <c r="D61" s="185"/>
      <c r="E61" s="196"/>
      <c r="G61" s="196">
        <v>75</v>
      </c>
      <c r="I61" s="197"/>
      <c r="J61" s="185"/>
      <c r="K61" s="167">
        <v>75</v>
      </c>
    </row>
    <row r="62" spans="1:14" x14ac:dyDescent="0.35">
      <c r="M62" s="166"/>
      <c r="N62" s="153"/>
    </row>
    <row r="63" spans="1:14" x14ac:dyDescent="0.35">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election activeCell="F7" sqref="F7:K7"/>
    </sheetView>
  </sheetViews>
  <sheetFormatPr defaultColWidth="0" defaultRowHeight="14.5" zeroHeight="1" x14ac:dyDescent="0.35"/>
  <cols>
    <col min="1" max="5" width="6.453125" hidden="1"/>
    <col min="6" max="6" width="21.453125" customWidth="1"/>
    <col min="7" max="7" width="39.1796875" bestFit="1" customWidth="1"/>
    <col min="8" max="8" width="50.1796875" bestFit="1" customWidth="1"/>
    <col min="9" max="10" width="12" customWidth="1"/>
    <col min="11" max="11" width="13" customWidth="1"/>
    <col min="12" max="12" width="13.453125" hidden="1" customWidth="1"/>
  </cols>
  <sheetData>
    <row r="1" spans="6:16" ht="15" thickBot="1" x14ac:dyDescent="0.4">
      <c r="F1" s="52" t="s">
        <v>158</v>
      </c>
    </row>
    <row r="2" spans="6:16" ht="15" thickBot="1" x14ac:dyDescent="0.4"/>
    <row r="3" spans="6:16" ht="85" customHeight="1" thickBot="1" x14ac:dyDescent="0.4">
      <c r="F3" s="406" t="s">
        <v>167</v>
      </c>
      <c r="G3" s="407"/>
      <c r="H3" s="407"/>
      <c r="I3" s="225"/>
      <c r="J3" s="228"/>
      <c r="K3" s="51"/>
    </row>
    <row r="4" spans="6:16" ht="15" thickBot="1" x14ac:dyDescent="0.4">
      <c r="F4" s="394" t="s">
        <v>0</v>
      </c>
      <c r="G4" s="412"/>
      <c r="H4" s="408" t="str">
        <f>CoverSheet!B13</f>
        <v>Auto Populates</v>
      </c>
      <c r="I4" s="408"/>
      <c r="J4" s="408"/>
      <c r="K4" s="409"/>
      <c r="P4" s="9"/>
    </row>
    <row r="5" spans="6:16" ht="15" thickBot="1" x14ac:dyDescent="0.4">
      <c r="F5" s="394" t="s">
        <v>1</v>
      </c>
      <c r="G5" s="412"/>
      <c r="H5" s="408">
        <f>Contractor_Code</f>
        <v>0</v>
      </c>
      <c r="I5" s="408"/>
      <c r="J5" s="408"/>
      <c r="K5" s="409"/>
    </row>
    <row r="6" spans="6:16" ht="15" thickBot="1" x14ac:dyDescent="0.4">
      <c r="F6" s="413" t="s">
        <v>1807</v>
      </c>
      <c r="G6" s="414"/>
      <c r="H6" s="410">
        <f>Date</f>
        <v>0</v>
      </c>
      <c r="I6" s="410"/>
      <c r="J6" s="410"/>
      <c r="K6" s="411"/>
    </row>
    <row r="7" spans="6:16" ht="31.5" customHeight="1" thickBot="1" x14ac:dyDescent="0.4">
      <c r="F7" s="415"/>
      <c r="G7" s="344"/>
      <c r="H7" s="344"/>
      <c r="I7" s="344"/>
      <c r="J7" s="344"/>
      <c r="K7" s="345"/>
    </row>
    <row r="8" spans="6:16" ht="15.5" x14ac:dyDescent="0.35">
      <c r="F8" s="259" t="s">
        <v>1799</v>
      </c>
      <c r="G8" s="259" t="s">
        <v>1798</v>
      </c>
      <c r="H8" s="259" t="s">
        <v>1801</v>
      </c>
      <c r="I8" s="260" t="s">
        <v>147</v>
      </c>
      <c r="J8" s="260" t="s">
        <v>1785</v>
      </c>
      <c r="K8" s="229" t="s">
        <v>1794</v>
      </c>
      <c r="L8" s="215" t="s">
        <v>1794</v>
      </c>
    </row>
    <row r="9" spans="6:16" x14ac:dyDescent="0.35">
      <c r="F9" s="223"/>
      <c r="G9" s="223"/>
      <c r="H9" s="223"/>
      <c r="I9" s="223"/>
      <c r="J9" s="223"/>
      <c r="K9" s="223"/>
    </row>
    <row r="10" spans="6:16" x14ac:dyDescent="0.35">
      <c r="F10" s="124"/>
      <c r="G10" s="216" t="s">
        <v>1730</v>
      </c>
      <c r="H10" s="216" t="s">
        <v>1730</v>
      </c>
      <c r="I10" s="136"/>
      <c r="J10" s="217"/>
      <c r="K10" s="136">
        <f>SUM(I10*J10)</f>
        <v>0</v>
      </c>
    </row>
    <row r="11" spans="6:16" x14ac:dyDescent="0.35">
      <c r="F11" s="124"/>
      <c r="G11" s="216" t="s">
        <v>1730</v>
      </c>
      <c r="H11" s="216" t="s">
        <v>1730</v>
      </c>
      <c r="I11" s="136"/>
      <c r="J11" s="217"/>
      <c r="K11" s="136">
        <f t="shared" ref="K11:K15" si="0">SUM(I11*J11)</f>
        <v>0</v>
      </c>
    </row>
    <row r="12" spans="6:16" x14ac:dyDescent="0.35">
      <c r="F12" s="124"/>
      <c r="G12" s="216" t="s">
        <v>1730</v>
      </c>
      <c r="H12" s="216" t="s">
        <v>1730</v>
      </c>
      <c r="I12" s="136"/>
      <c r="J12" s="217"/>
      <c r="K12" s="136">
        <f t="shared" si="0"/>
        <v>0</v>
      </c>
    </row>
    <row r="13" spans="6:16" x14ac:dyDescent="0.35">
      <c r="F13" s="124"/>
      <c r="G13" s="216" t="s">
        <v>1730</v>
      </c>
      <c r="H13" s="216" t="s">
        <v>1730</v>
      </c>
      <c r="I13" s="136"/>
      <c r="J13" s="217"/>
      <c r="K13" s="136">
        <f t="shared" si="0"/>
        <v>0</v>
      </c>
    </row>
    <row r="14" spans="6:16" x14ac:dyDescent="0.35">
      <c r="F14" s="124"/>
      <c r="G14" s="216" t="s">
        <v>1730</v>
      </c>
      <c r="H14" s="216" t="s">
        <v>1730</v>
      </c>
      <c r="I14" s="136"/>
      <c r="J14" s="217"/>
      <c r="K14" s="136">
        <f t="shared" si="0"/>
        <v>0</v>
      </c>
    </row>
    <row r="15" spans="6:16" x14ac:dyDescent="0.35">
      <c r="F15" s="124"/>
      <c r="G15" s="217"/>
      <c r="H15" s="217"/>
      <c r="I15" s="136"/>
      <c r="J15" s="217"/>
      <c r="K15" s="136">
        <f t="shared" si="0"/>
        <v>0</v>
      </c>
    </row>
    <row r="16" spans="6:16" ht="15" thickBot="1" x14ac:dyDescent="0.4">
      <c r="F16" s="222"/>
      <c r="G16" s="223"/>
      <c r="H16" s="224"/>
      <c r="I16" s="224"/>
      <c r="J16" s="224"/>
      <c r="K16" s="224"/>
    </row>
    <row r="17" spans="6:12" ht="15" thickBot="1" x14ac:dyDescent="0.4">
      <c r="F17" s="214"/>
      <c r="G17" s="218"/>
      <c r="H17" s="221" t="s">
        <v>1800</v>
      </c>
      <c r="I17" s="226"/>
      <c r="J17" s="226"/>
      <c r="K17" s="237">
        <f>SUM(K10:K16)</f>
        <v>0</v>
      </c>
    </row>
    <row r="18" spans="6:12" s="7" customFormat="1" x14ac:dyDescent="0.35">
      <c r="F18" s="205"/>
      <c r="G18" s="206"/>
      <c r="H18" s="219"/>
      <c r="I18" s="219"/>
      <c r="J18" s="219"/>
      <c r="K18" s="220"/>
    </row>
    <row r="19" spans="6:12" s="7" customFormat="1" ht="99" customHeight="1" x14ac:dyDescent="0.35">
      <c r="F19" s="337" t="s">
        <v>450</v>
      </c>
      <c r="G19" s="338"/>
      <c r="H19" s="338"/>
      <c r="I19" s="338"/>
      <c r="J19" s="338"/>
      <c r="K19" s="338"/>
      <c r="L19" s="339"/>
    </row>
    <row r="20" spans="6:12" s="1" customFormat="1" ht="16.75" customHeight="1" x14ac:dyDescent="0.35">
      <c r="F20" s="335" t="s">
        <v>150</v>
      </c>
      <c r="G20" s="404"/>
      <c r="H20" s="404"/>
      <c r="I20" s="404"/>
      <c r="J20" s="404"/>
      <c r="K20" s="404"/>
      <c r="L20" s="405"/>
    </row>
    <row r="21" spans="6:12" s="7" customFormat="1" ht="30" customHeight="1" x14ac:dyDescent="0.35">
      <c r="F21" s="389">
        <f>Signatory</f>
        <v>0</v>
      </c>
      <c r="G21" s="390"/>
      <c r="H21" s="390"/>
      <c r="I21" s="390"/>
      <c r="J21" s="390"/>
      <c r="K21" s="391"/>
      <c r="L21" s="67"/>
    </row>
    <row r="22" spans="6:12" s="7" customFormat="1" ht="15" hidden="1" thickBot="1" x14ac:dyDescent="0.4">
      <c r="F22" s="59"/>
      <c r="G22" s="60"/>
      <c r="H22" s="60"/>
      <c r="I22" s="60"/>
      <c r="J22" s="60"/>
      <c r="K22" s="68"/>
    </row>
    <row r="23" spans="6:12" s="7" customFormat="1" hidden="1" x14ac:dyDescent="0.35">
      <c r="F23" s="70"/>
      <c r="G23" s="61" t="s">
        <v>161</v>
      </c>
      <c r="H23" s="61"/>
      <c r="I23" s="61"/>
      <c r="J23" s="61"/>
      <c r="K23" s="61"/>
    </row>
    <row r="24" spans="6:12" x14ac:dyDescent="0.35"/>
    <row r="25" spans="6:12" x14ac:dyDescent="0.35"/>
    <row r="26" spans="6:12" x14ac:dyDescent="0.35"/>
    <row r="27" spans="6:12" x14ac:dyDescent="0.35"/>
    <row r="28" spans="6:12" x14ac:dyDescent="0.35"/>
    <row r="29" spans="6:12" x14ac:dyDescent="0.35"/>
    <row r="30" spans="6:12" x14ac:dyDescent="0.35"/>
    <row r="31" spans="6:12" x14ac:dyDescent="0.35"/>
    <row r="32" spans="6:12" x14ac:dyDescent="0.35"/>
    <row r="33" x14ac:dyDescent="0.35"/>
    <row r="34" x14ac:dyDescent="0.35"/>
    <row r="35" x14ac:dyDescent="0.35"/>
    <row r="36" x14ac:dyDescent="0.35"/>
    <row r="37" x14ac:dyDescent="0.35"/>
    <row r="38" x14ac:dyDescent="0.35"/>
    <row r="39" x14ac:dyDescent="0.35"/>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4.5" x14ac:dyDescent="0.35"/>
  <cols>
    <col min="1" max="1" width="23.7265625" bestFit="1" customWidth="1"/>
    <col min="3" max="3" width="50.7265625" bestFit="1" customWidth="1"/>
  </cols>
  <sheetData>
    <row r="3" spans="1:3" x14ac:dyDescent="0.35">
      <c r="A3" s="201" t="s">
        <v>1730</v>
      </c>
      <c r="C3" t="s">
        <v>1730</v>
      </c>
    </row>
    <row r="4" spans="1:3" ht="51" customHeight="1" thickBot="1" x14ac:dyDescent="0.4">
      <c r="A4" s="202" t="s">
        <v>1731</v>
      </c>
      <c r="C4" s="227" t="s">
        <v>1802</v>
      </c>
    </row>
    <row r="5" spans="1:3" ht="26.5" thickBot="1" x14ac:dyDescent="0.4">
      <c r="A5" s="202" t="s">
        <v>1732</v>
      </c>
      <c r="C5" s="227" t="s">
        <v>1803</v>
      </c>
    </row>
    <row r="6" spans="1:3" ht="26.5" thickBot="1" x14ac:dyDescent="0.4">
      <c r="A6" s="202" t="s">
        <v>1733</v>
      </c>
      <c r="C6" s="227" t="s">
        <v>1804</v>
      </c>
    </row>
    <row r="7" spans="1:3" ht="15" thickBot="1" x14ac:dyDescent="0.4">
      <c r="A7" s="202" t="s">
        <v>1734</v>
      </c>
    </row>
    <row r="8" spans="1:3" ht="26.5" thickBot="1" x14ac:dyDescent="0.4">
      <c r="A8" s="202" t="s">
        <v>1735</v>
      </c>
    </row>
    <row r="9" spans="1:3" ht="15" thickBot="1" x14ac:dyDescent="0.4">
      <c r="A9" s="202" t="s">
        <v>1736</v>
      </c>
    </row>
    <row r="10" spans="1:3" ht="15" thickBot="1" x14ac:dyDescent="0.4">
      <c r="A10" s="202" t="s">
        <v>1737</v>
      </c>
    </row>
    <row r="11" spans="1:3" ht="15" thickBot="1" x14ac:dyDescent="0.4">
      <c r="A11" s="202" t="s">
        <v>1738</v>
      </c>
    </row>
    <row r="12" spans="1:3" ht="15" thickBot="1" x14ac:dyDescent="0.4">
      <c r="A12" s="202" t="s">
        <v>1739</v>
      </c>
    </row>
    <row r="13" spans="1:3" ht="15" thickBot="1" x14ac:dyDescent="0.4">
      <c r="A13" s="202" t="s">
        <v>1740</v>
      </c>
    </row>
    <row r="14" spans="1:3" ht="15" thickBot="1" x14ac:dyDescent="0.4">
      <c r="A14" s="202" t="s">
        <v>1741</v>
      </c>
    </row>
    <row r="15" spans="1:3" ht="26.5" thickBot="1" x14ac:dyDescent="0.4">
      <c r="A15" s="202" t="s">
        <v>1742</v>
      </c>
    </row>
    <row r="16" spans="1:3" ht="26.5" thickBot="1" x14ac:dyDescent="0.4">
      <c r="A16" s="202" t="s">
        <v>1743</v>
      </c>
    </row>
    <row r="17" spans="1:1" ht="26.5" thickBot="1" x14ac:dyDescent="0.4">
      <c r="A17" s="202" t="s">
        <v>1744</v>
      </c>
    </row>
    <row r="18" spans="1:1" ht="26.5" thickBot="1" x14ac:dyDescent="0.4">
      <c r="A18" s="202" t="s">
        <v>1745</v>
      </c>
    </row>
    <row r="19" spans="1:1" ht="26.5" thickBot="1" x14ac:dyDescent="0.4">
      <c r="A19" s="202" t="s">
        <v>1746</v>
      </c>
    </row>
    <row r="20" spans="1:1" ht="26.5" thickBot="1" x14ac:dyDescent="0.4">
      <c r="A20" s="202" t="s">
        <v>1747</v>
      </c>
    </row>
    <row r="21" spans="1:1" ht="39.5" thickBot="1" x14ac:dyDescent="0.4">
      <c r="A21" s="202" t="s">
        <v>1748</v>
      </c>
    </row>
    <row r="22" spans="1:1" ht="26.5" thickBot="1" x14ac:dyDescent="0.4">
      <c r="A22" s="202" t="s">
        <v>1749</v>
      </c>
    </row>
    <row r="23" spans="1:1" ht="26.5" thickBot="1" x14ac:dyDescent="0.4">
      <c r="A23" s="202" t="s">
        <v>1750</v>
      </c>
    </row>
    <row r="24" spans="1:1" ht="26.5" thickBot="1" x14ac:dyDescent="0.4">
      <c r="A24" s="202" t="s">
        <v>1751</v>
      </c>
    </row>
    <row r="25" spans="1:1" ht="39.5" thickBot="1" x14ac:dyDescent="0.4">
      <c r="A25" s="202" t="s">
        <v>1752</v>
      </c>
    </row>
    <row r="26" spans="1:1" ht="26.5" thickBot="1" x14ac:dyDescent="0.4">
      <c r="A26" s="202" t="s">
        <v>1753</v>
      </c>
    </row>
    <row r="27" spans="1:1" ht="26.5" thickBot="1" x14ac:dyDescent="0.4">
      <c r="A27" s="202" t="s">
        <v>1754</v>
      </c>
    </row>
    <row r="28" spans="1:1" ht="26.5" thickBot="1" x14ac:dyDescent="0.4">
      <c r="A28" s="202" t="s">
        <v>1755</v>
      </c>
    </row>
    <row r="29" spans="1:1" ht="26.5" thickBot="1" x14ac:dyDescent="0.4">
      <c r="A29" s="202" t="s">
        <v>1756</v>
      </c>
    </row>
    <row r="30" spans="1:1" ht="26.5" thickBot="1" x14ac:dyDescent="0.4">
      <c r="A30" s="202" t="s">
        <v>1757</v>
      </c>
    </row>
    <row r="31" spans="1:1" ht="26.5" thickBot="1" x14ac:dyDescent="0.4">
      <c r="A31" s="202" t="s">
        <v>1758</v>
      </c>
    </row>
    <row r="32" spans="1:1" ht="26.5" thickBot="1" x14ac:dyDescent="0.4">
      <c r="A32" s="202" t="s">
        <v>1759</v>
      </c>
    </row>
    <row r="33" spans="1:1" ht="26.5" thickBot="1" x14ac:dyDescent="0.4">
      <c r="A33" s="202" t="s">
        <v>1760</v>
      </c>
    </row>
    <row r="34" spans="1:1" ht="26.5" thickBot="1" x14ac:dyDescent="0.4">
      <c r="A34" s="202" t="s">
        <v>1761</v>
      </c>
    </row>
    <row r="35" spans="1:1" ht="26.5" thickBot="1" x14ac:dyDescent="0.4">
      <c r="A35" s="202" t="s">
        <v>1762</v>
      </c>
    </row>
    <row r="36" spans="1:1" ht="50.15" customHeight="1" thickBot="1" x14ac:dyDescent="0.4">
      <c r="A36" s="202" t="s">
        <v>1763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9" workbookViewId="0">
      <selection activeCell="A10" sqref="A10:G10"/>
    </sheetView>
  </sheetViews>
  <sheetFormatPr defaultColWidth="9.1796875" defaultRowHeight="14.5" x14ac:dyDescent="0.35"/>
  <cols>
    <col min="1" max="1" width="32.453125" style="7" customWidth="1"/>
    <col min="2" max="2" width="11" style="7" customWidth="1"/>
    <col min="3" max="4" width="8.7265625" style="7" customWidth="1"/>
    <col min="5" max="5" width="36.54296875" style="7" bestFit="1" customWidth="1"/>
    <col min="6" max="6" width="9.1796875" style="7"/>
    <col min="7" max="7" width="13.1796875" style="7" customWidth="1"/>
    <col min="8" max="16384" width="9.1796875" style="7"/>
  </cols>
  <sheetData>
    <row r="1" spans="1:8" ht="15" thickBot="1" x14ac:dyDescent="0.4">
      <c r="A1" s="52" t="s">
        <v>158</v>
      </c>
    </row>
    <row r="2" spans="1:8" ht="15" thickBot="1" x14ac:dyDescent="0.4"/>
    <row r="3" spans="1:8" ht="85" customHeight="1" thickBot="1" x14ac:dyDescent="0.4">
      <c r="A3" s="314" t="s">
        <v>1838</v>
      </c>
      <c r="B3" s="315"/>
      <c r="C3" s="315"/>
      <c r="D3" s="416"/>
      <c r="E3" s="416"/>
      <c r="F3" s="416"/>
      <c r="G3" s="417"/>
    </row>
    <row r="4" spans="1:8" ht="15.5" x14ac:dyDescent="0.35">
      <c r="A4" s="273"/>
      <c r="B4" s="273"/>
      <c r="C4" s="273"/>
      <c r="D4" s="273"/>
      <c r="E4" s="273"/>
      <c r="F4" s="273"/>
      <c r="G4" s="273"/>
    </row>
    <row r="5" spans="1:8" ht="15.75" customHeight="1" x14ac:dyDescent="0.35">
      <c r="A5" s="421" t="s">
        <v>0</v>
      </c>
      <c r="B5" s="422"/>
      <c r="C5" s="340"/>
      <c r="D5" s="423" t="str">
        <f>CoverSheet!B13</f>
        <v>Auto Populates</v>
      </c>
      <c r="E5" s="424"/>
      <c r="F5" s="424"/>
      <c r="G5" s="425"/>
    </row>
    <row r="6" spans="1:8" ht="15.75" customHeight="1" x14ac:dyDescent="0.35">
      <c r="A6" s="421" t="s">
        <v>1</v>
      </c>
      <c r="B6" s="422"/>
      <c r="C6" s="340"/>
      <c r="D6" s="423">
        <f>Contractor_Code</f>
        <v>0</v>
      </c>
      <c r="E6" s="424"/>
      <c r="F6" s="424"/>
      <c r="G6" s="425"/>
    </row>
    <row r="7" spans="1:8" ht="15.75" customHeight="1" x14ac:dyDescent="0.35">
      <c r="A7" s="421" t="s">
        <v>1807</v>
      </c>
      <c r="B7" s="422"/>
      <c r="C7" s="340"/>
      <c r="D7" s="426">
        <f>Date</f>
        <v>0</v>
      </c>
      <c r="E7" s="427"/>
      <c r="F7" s="427"/>
      <c r="G7" s="428"/>
    </row>
    <row r="8" spans="1:8" ht="32.15" customHeight="1" x14ac:dyDescent="0.35">
      <c r="A8" s="444" t="s">
        <v>1837</v>
      </c>
      <c r="B8" s="445"/>
      <c r="C8" s="446"/>
      <c r="D8" s="442"/>
      <c r="E8" s="443"/>
    </row>
    <row r="9" spans="1:8" ht="15.5" x14ac:dyDescent="0.35">
      <c r="A9" s="274"/>
      <c r="B9" s="274"/>
      <c r="C9" s="274"/>
      <c r="D9" s="274"/>
      <c r="E9" s="274"/>
      <c r="F9" s="274"/>
      <c r="G9" s="274"/>
    </row>
    <row r="10" spans="1:8" ht="31.5" customHeight="1" x14ac:dyDescent="0.35">
      <c r="A10" s="429" t="s">
        <v>1840</v>
      </c>
      <c r="B10" s="429"/>
      <c r="C10" s="429"/>
      <c r="D10" s="429"/>
      <c r="E10" s="429"/>
      <c r="F10" s="429"/>
      <c r="G10" s="429"/>
    </row>
    <row r="11" spans="1:8" ht="15.5" x14ac:dyDescent="0.35">
      <c r="A11" s="273"/>
      <c r="B11" s="273"/>
      <c r="C11" s="273"/>
      <c r="D11" s="273"/>
      <c r="E11" s="273"/>
      <c r="F11" s="273"/>
      <c r="G11" s="273"/>
    </row>
    <row r="12" spans="1:8" ht="15.5" x14ac:dyDescent="0.35">
      <c r="A12" s="275"/>
      <c r="B12" s="276"/>
      <c r="C12" s="276"/>
      <c r="D12" s="276"/>
      <c r="E12" s="276"/>
      <c r="F12" s="276"/>
      <c r="G12" s="277"/>
    </row>
    <row r="13" spans="1:8" ht="47.15" customHeight="1" x14ac:dyDescent="0.6">
      <c r="A13" s="430" t="s">
        <v>1796</v>
      </c>
      <c r="B13" s="431"/>
      <c r="C13" s="431"/>
      <c r="D13" s="431"/>
      <c r="E13" s="431"/>
      <c r="F13" s="432"/>
      <c r="G13" s="278"/>
    </row>
    <row r="14" spans="1:8" ht="15.5" x14ac:dyDescent="0.35">
      <c r="A14" s="273"/>
      <c r="B14" s="273"/>
      <c r="C14" s="273"/>
      <c r="D14" s="273"/>
      <c r="E14" s="273"/>
      <c r="F14" s="273"/>
      <c r="G14" s="273"/>
    </row>
    <row r="15" spans="1:8" ht="15.5" x14ac:dyDescent="0.35">
      <c r="A15" s="279" t="s">
        <v>1764</v>
      </c>
      <c r="B15" s="279" t="s">
        <v>147</v>
      </c>
      <c r="C15" s="279" t="s">
        <v>1785</v>
      </c>
      <c r="D15" s="279" t="s">
        <v>1794</v>
      </c>
      <c r="E15" s="279" t="s">
        <v>1784</v>
      </c>
      <c r="F15" s="279" t="s">
        <v>147</v>
      </c>
      <c r="G15" s="279" t="s">
        <v>1785</v>
      </c>
      <c r="H15" s="280" t="s">
        <v>1794</v>
      </c>
    </row>
    <row r="16" spans="1:8" ht="15.5" x14ac:dyDescent="0.35">
      <c r="A16" s="273"/>
      <c r="B16" s="273"/>
      <c r="C16" s="273"/>
      <c r="D16" s="273"/>
      <c r="E16" s="273"/>
      <c r="F16" s="273"/>
      <c r="G16" s="273"/>
    </row>
    <row r="17" spans="1:8" ht="15.5" x14ac:dyDescent="0.35">
      <c r="A17" s="281" t="s">
        <v>1730</v>
      </c>
      <c r="B17" s="272">
        <f>VLOOKUP(A17,Table1[],2,0)</f>
        <v>0</v>
      </c>
      <c r="C17" s="282"/>
      <c r="D17" s="272">
        <f>B17*C17</f>
        <v>0</v>
      </c>
      <c r="E17" s="281" t="s">
        <v>1730</v>
      </c>
      <c r="F17" s="272">
        <f>VLOOKUP(E17,Table2[],2,FALSE)</f>
        <v>0</v>
      </c>
      <c r="G17" s="282"/>
      <c r="H17" s="284">
        <f>F17*G17</f>
        <v>0</v>
      </c>
    </row>
    <row r="18" spans="1:8" ht="15.5" x14ac:dyDescent="0.35">
      <c r="A18" s="281" t="s">
        <v>1730</v>
      </c>
      <c r="B18" s="272">
        <f>VLOOKUP(A18,Table1[],2,0)</f>
        <v>0</v>
      </c>
      <c r="C18" s="282"/>
      <c r="D18" s="272">
        <f t="shared" ref="D18:D22" si="0">B18*C18</f>
        <v>0</v>
      </c>
      <c r="E18" s="281" t="s">
        <v>1730</v>
      </c>
      <c r="F18" s="272">
        <f>VLOOKUP(E18,Table2[],2,FALSE)</f>
        <v>0</v>
      </c>
      <c r="G18" s="282"/>
      <c r="H18" s="284">
        <f t="shared" ref="H18:H22" si="1">F18*G18</f>
        <v>0</v>
      </c>
    </row>
    <row r="19" spans="1:8" ht="15.5" x14ac:dyDescent="0.35">
      <c r="A19" s="281" t="s">
        <v>1730</v>
      </c>
      <c r="B19" s="272">
        <f>VLOOKUP(A19,Table1[],2,0)</f>
        <v>0</v>
      </c>
      <c r="C19" s="282"/>
      <c r="D19" s="272">
        <f t="shared" si="0"/>
        <v>0</v>
      </c>
      <c r="E19" s="281" t="s">
        <v>1730</v>
      </c>
      <c r="F19" s="272">
        <f>VLOOKUP(E19,Table2[],2,FALSE)</f>
        <v>0</v>
      </c>
      <c r="G19" s="282"/>
      <c r="H19" s="284">
        <f t="shared" si="1"/>
        <v>0</v>
      </c>
    </row>
    <row r="20" spans="1:8" ht="15.5" x14ac:dyDescent="0.35">
      <c r="A20" s="281" t="s">
        <v>1730</v>
      </c>
      <c r="B20" s="272">
        <f>VLOOKUP(A20,Table1[],2,0)</f>
        <v>0</v>
      </c>
      <c r="C20" s="282"/>
      <c r="D20" s="272">
        <f t="shared" si="0"/>
        <v>0</v>
      </c>
      <c r="E20" s="281" t="s">
        <v>1730</v>
      </c>
      <c r="F20" s="272">
        <f>VLOOKUP(E20,Table2[],2,FALSE)</f>
        <v>0</v>
      </c>
      <c r="G20" s="282"/>
      <c r="H20" s="284">
        <f t="shared" si="1"/>
        <v>0</v>
      </c>
    </row>
    <row r="21" spans="1:8" ht="15.5" x14ac:dyDescent="0.35">
      <c r="A21" s="281" t="s">
        <v>1730</v>
      </c>
      <c r="B21" s="272">
        <f>VLOOKUP(A21,Table1[],2,0)</f>
        <v>0</v>
      </c>
      <c r="C21" s="282"/>
      <c r="D21" s="272">
        <f t="shared" si="0"/>
        <v>0</v>
      </c>
      <c r="E21" s="281" t="s">
        <v>1730</v>
      </c>
      <c r="F21" s="272">
        <f>VLOOKUP(E21,Table2[],2,FALSE)</f>
        <v>0</v>
      </c>
      <c r="G21" s="282"/>
      <c r="H21" s="284">
        <f t="shared" si="1"/>
        <v>0</v>
      </c>
    </row>
    <row r="22" spans="1:8" ht="15.5" x14ac:dyDescent="0.35">
      <c r="A22" s="281" t="s">
        <v>1730</v>
      </c>
      <c r="B22" s="272">
        <f>VLOOKUP(A22,Table1[],2,0)</f>
        <v>0</v>
      </c>
      <c r="C22" s="282"/>
      <c r="D22" s="272">
        <f t="shared" si="0"/>
        <v>0</v>
      </c>
      <c r="E22" s="281" t="s">
        <v>1730</v>
      </c>
      <c r="F22" s="272">
        <f>VLOOKUP(E22,Table2[],2,FALSE)</f>
        <v>0</v>
      </c>
      <c r="G22" s="282"/>
      <c r="H22" s="284">
        <f t="shared" si="1"/>
        <v>0</v>
      </c>
    </row>
    <row r="23" spans="1:8" ht="15.5" x14ac:dyDescent="0.35">
      <c r="A23" s="292"/>
      <c r="B23" s="292"/>
      <c r="C23" s="293"/>
      <c r="D23" s="294"/>
      <c r="E23" s="293"/>
      <c r="F23" s="293"/>
      <c r="G23" s="293"/>
      <c r="H23" s="295"/>
    </row>
    <row r="24" spans="1:8" ht="15.5" x14ac:dyDescent="0.35">
      <c r="A24" s="288" t="s">
        <v>1892</v>
      </c>
      <c r="B24" s="288"/>
      <c r="C24" s="293"/>
      <c r="D24" s="293"/>
      <c r="E24" s="292"/>
      <c r="F24" s="292"/>
      <c r="G24" s="292"/>
      <c r="H24" s="292"/>
    </row>
    <row r="25" spans="1:8" ht="16" thickBot="1" x14ac:dyDescent="0.4">
      <c r="C25" s="273"/>
      <c r="D25" s="273"/>
      <c r="E25" s="289" t="s">
        <v>1795</v>
      </c>
      <c r="F25" s="290"/>
      <c r="G25" s="290"/>
      <c r="H25" s="291">
        <f>SUM(D17:D22,H17:H22,B24)</f>
        <v>0</v>
      </c>
    </row>
    <row r="26" spans="1:8" ht="15.5" x14ac:dyDescent="0.35">
      <c r="A26" s="273"/>
      <c r="B26" s="273"/>
      <c r="C26" s="273"/>
      <c r="D26" s="273"/>
      <c r="E26" s="273"/>
      <c r="F26" s="273"/>
      <c r="G26" s="273"/>
    </row>
    <row r="27" spans="1:8" ht="93.65" customHeight="1" x14ac:dyDescent="0.35">
      <c r="A27" s="433" t="s">
        <v>450</v>
      </c>
      <c r="B27" s="434"/>
      <c r="C27" s="434"/>
      <c r="D27" s="434"/>
      <c r="E27" s="434"/>
      <c r="F27" s="435"/>
      <c r="G27" s="435"/>
    </row>
    <row r="28" spans="1:8" ht="15.5" x14ac:dyDescent="0.35">
      <c r="A28" s="436" t="s">
        <v>1797</v>
      </c>
      <c r="B28" s="437"/>
      <c r="C28" s="437"/>
      <c r="D28" s="437"/>
      <c r="E28" s="437"/>
      <c r="F28" s="437"/>
      <c r="G28" s="438"/>
    </row>
    <row r="29" spans="1:8" ht="15.5" x14ac:dyDescent="0.35">
      <c r="A29" s="283"/>
      <c r="B29" s="283"/>
      <c r="C29" s="283"/>
      <c r="D29" s="283"/>
      <c r="E29" s="283"/>
      <c r="F29" s="283"/>
      <c r="G29" s="283"/>
    </row>
    <row r="30" spans="1:8" ht="16" thickBot="1" x14ac:dyDescent="0.4">
      <c r="A30" s="439" t="s">
        <v>150</v>
      </c>
      <c r="B30" s="440"/>
      <c r="C30" s="440"/>
      <c r="D30" s="440"/>
      <c r="E30" s="440"/>
      <c r="F30" s="441"/>
      <c r="G30" s="441"/>
    </row>
    <row r="31" spans="1:8" ht="16.5" thickTop="1" thickBot="1" x14ac:dyDescent="0.4">
      <c r="A31" s="418">
        <f>Signatory</f>
        <v>0</v>
      </c>
      <c r="B31" s="419"/>
      <c r="C31" s="419"/>
      <c r="D31" s="419"/>
      <c r="E31" s="419"/>
      <c r="F31" s="419"/>
      <c r="G31" s="420"/>
    </row>
    <row r="32" spans="1:8" ht="15.5" x14ac:dyDescent="0.35">
      <c r="A32" s="273"/>
      <c r="B32" s="273"/>
      <c r="C32" s="273"/>
      <c r="D32" s="273"/>
      <c r="E32" s="273"/>
      <c r="F32" s="273"/>
      <c r="G32" s="273"/>
    </row>
    <row r="33" spans="1:7" ht="15.5" x14ac:dyDescent="0.35">
      <c r="A33" s="273"/>
      <c r="B33" s="273"/>
      <c r="C33" s="273"/>
      <c r="D33" s="273"/>
      <c r="E33" s="273"/>
      <c r="F33" s="273"/>
      <c r="G33" s="273"/>
    </row>
    <row r="34" spans="1:7" ht="15.5" x14ac:dyDescent="0.35">
      <c r="A34" s="273"/>
      <c r="B34" s="273"/>
      <c r="C34" s="273"/>
      <c r="D34" s="273"/>
      <c r="E34" s="273"/>
      <c r="F34" s="273"/>
      <c r="G34" s="273"/>
    </row>
    <row r="35" spans="1:7" ht="15.5" x14ac:dyDescent="0.35">
      <c r="A35" s="273"/>
      <c r="B35" s="273"/>
      <c r="C35" s="273"/>
      <c r="D35" s="273"/>
      <c r="E35" s="273"/>
      <c r="F35" s="273"/>
      <c r="G35" s="273"/>
    </row>
    <row r="36" spans="1:7" ht="15.5" x14ac:dyDescent="0.35">
      <c r="A36" s="273"/>
      <c r="B36" s="273"/>
      <c r="C36" s="273"/>
      <c r="D36" s="273"/>
      <c r="E36" s="273"/>
      <c r="F36" s="273"/>
      <c r="G36" s="273"/>
    </row>
    <row r="37" spans="1:7" ht="15.5" x14ac:dyDescent="0.35">
      <c r="A37" s="273"/>
      <c r="B37" s="273"/>
      <c r="C37" s="273"/>
      <c r="D37" s="273"/>
      <c r="E37" s="273"/>
      <c r="F37" s="273"/>
      <c r="G37" s="273"/>
    </row>
    <row r="38" spans="1:7" ht="15.5" x14ac:dyDescent="0.35">
      <c r="A38" s="273"/>
      <c r="B38" s="273"/>
      <c r="C38" s="273"/>
      <c r="D38" s="273"/>
      <c r="E38" s="273"/>
      <c r="F38" s="273"/>
      <c r="G38" s="273"/>
    </row>
    <row r="39" spans="1:7" ht="15.5" x14ac:dyDescent="0.35">
      <c r="A39" s="273"/>
      <c r="B39" s="273"/>
      <c r="C39" s="273"/>
      <c r="D39" s="273"/>
      <c r="E39" s="273"/>
      <c r="F39" s="273"/>
      <c r="G39" s="273"/>
    </row>
    <row r="40" spans="1:7" ht="15.5" x14ac:dyDescent="0.35">
      <c r="A40" s="273"/>
      <c r="B40" s="273"/>
      <c r="C40" s="273"/>
      <c r="D40" s="273"/>
      <c r="E40" s="273"/>
      <c r="F40" s="273"/>
      <c r="G40" s="273"/>
    </row>
  </sheetData>
  <sheetProtection password="C8E9"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5" priority="25">
      <formula>ISBLANK(#REF!)</formula>
    </cfRule>
  </conditionalFormatting>
  <conditionalFormatting sqref="B10:C10">
    <cfRule type="expression" dxfId="14" priority="26">
      <formula>ISBLANK(G13)</formula>
    </cfRule>
  </conditionalFormatting>
  <conditionalFormatting sqref="G10">
    <cfRule type="expression" dxfId="13" priority="28">
      <formula>ISBLANK(I13)</formula>
    </cfRule>
  </conditionalFormatting>
  <conditionalFormatting sqref="D10:F10">
    <cfRule type="expression" dxfId="12" priority="29">
      <formula>ISBLANK(#REF!)</formula>
    </cfRule>
  </conditionalFormatting>
  <dataValidations count="1">
    <dataValidation type="list" allowBlank="1" showInputMessage="1" showErrorMessage="1" sqref="D8">
      <formula1>"Aug-2024, Sep-2024, Oct-2024, Nov-2024, Dec-2024, Jan-2025, Feb-2025, Mar-2025, Apr-2025, May-2025, Jun-2025, Jul-2025, Aug-2025, Sep-2025, Oct-2025, Nov-2025, Dec-2025"</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SOURCE'!$A$4:$A$21</xm:f>
          </x14:formula1>
          <xm:sqref>A17:A22</xm:sqref>
        </x14:dataValidation>
        <x14:dataValidation type="list" allowBlank="1" showInputMessage="1" showErrorMessage="1">
          <x14:formula1>
            <xm:f>'MCA SOURCE'!$G$4:$G$14</xm:f>
          </x14:formula1>
          <xm:sqref>E17:E22</xm:sqref>
        </x14:dataValidation>
        <x14:dataValidation type="list" allowBlank="1" showInputMessage="1" showErrorMessage="1">
          <x14:formula1>
            <xm:f>'MCA SOURCE'!$A$24:$A$25</xm:f>
          </x14:formula1>
          <xm:sqref>B24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opLeftCell="A19" workbookViewId="0">
      <selection activeCell="D28" sqref="D28"/>
    </sheetView>
  </sheetViews>
  <sheetFormatPr defaultRowHeight="14.5" x14ac:dyDescent="0.35"/>
  <cols>
    <col min="1" max="1" width="26.453125" customWidth="1"/>
    <col min="2" max="2" width="9.1796875" bestFit="1" customWidth="1"/>
    <col min="7" max="7" width="66.54296875" bestFit="1" customWidth="1"/>
  </cols>
  <sheetData>
    <row r="2" spans="1:8" x14ac:dyDescent="0.35">
      <c r="A2">
        <v>1</v>
      </c>
      <c r="B2">
        <v>2</v>
      </c>
      <c r="C2">
        <v>3</v>
      </c>
      <c r="D2">
        <v>4</v>
      </c>
      <c r="E2">
        <v>5</v>
      </c>
      <c r="F2">
        <v>6</v>
      </c>
      <c r="G2">
        <v>7</v>
      </c>
      <c r="H2">
        <v>8</v>
      </c>
    </row>
    <row r="3" spans="1:8" x14ac:dyDescent="0.35">
      <c r="A3" s="203" t="s">
        <v>1765</v>
      </c>
      <c r="B3" s="204" t="s">
        <v>1766</v>
      </c>
      <c r="G3" s="207" t="s">
        <v>1765</v>
      </c>
      <c r="H3" s="208" t="s">
        <v>1766</v>
      </c>
    </row>
    <row r="4" spans="1:8" x14ac:dyDescent="0.35">
      <c r="A4" s="203" t="s">
        <v>1730</v>
      </c>
      <c r="B4" s="204"/>
      <c r="G4" s="209" t="s">
        <v>1730</v>
      </c>
      <c r="H4" s="208"/>
    </row>
    <row r="5" spans="1:8" ht="28" x14ac:dyDescent="0.35">
      <c r="A5" s="203" t="s">
        <v>1767</v>
      </c>
      <c r="B5" s="204">
        <v>16.25</v>
      </c>
      <c r="G5" s="209" t="s">
        <v>1786</v>
      </c>
      <c r="H5" s="210">
        <v>1.59</v>
      </c>
    </row>
    <row r="6" spans="1:8" ht="28" x14ac:dyDescent="0.35">
      <c r="A6" s="203" t="s">
        <v>1768</v>
      </c>
      <c r="B6" s="204">
        <v>17.5</v>
      </c>
      <c r="G6" s="209" t="s">
        <v>1787</v>
      </c>
      <c r="H6" s="210">
        <v>7.56</v>
      </c>
    </row>
    <row r="7" spans="1:8" ht="28" x14ac:dyDescent="0.35">
      <c r="A7" s="203" t="s">
        <v>1769</v>
      </c>
      <c r="B7" s="204">
        <v>62.5</v>
      </c>
      <c r="G7" s="209" t="s">
        <v>1788</v>
      </c>
      <c r="H7" s="210">
        <v>18.5</v>
      </c>
    </row>
    <row r="8" spans="1:8" x14ac:dyDescent="0.35">
      <c r="A8" s="203" t="s">
        <v>1770</v>
      </c>
      <c r="B8" s="204">
        <v>6</v>
      </c>
      <c r="G8" s="209" t="s">
        <v>1789</v>
      </c>
      <c r="H8" s="210">
        <v>41.45</v>
      </c>
    </row>
    <row r="9" spans="1:8" x14ac:dyDescent="0.35">
      <c r="A9" s="203" t="s">
        <v>1771</v>
      </c>
      <c r="B9" s="204">
        <v>5</v>
      </c>
      <c r="G9" s="209" t="s">
        <v>1790</v>
      </c>
      <c r="H9" s="204">
        <v>40.5</v>
      </c>
    </row>
    <row r="10" spans="1:8" x14ac:dyDescent="0.35">
      <c r="A10" s="203" t="s">
        <v>1772</v>
      </c>
      <c r="B10" s="204">
        <v>22.5</v>
      </c>
      <c r="G10" s="209" t="s">
        <v>1791</v>
      </c>
      <c r="H10" s="204">
        <v>15</v>
      </c>
    </row>
    <row r="11" spans="1:8" x14ac:dyDescent="0.35">
      <c r="A11" s="203" t="s">
        <v>1773</v>
      </c>
      <c r="B11" s="204">
        <v>42</v>
      </c>
      <c r="G11" s="209" t="s">
        <v>1846</v>
      </c>
      <c r="H11" s="210">
        <v>15</v>
      </c>
    </row>
    <row r="12" spans="1:8" ht="28" x14ac:dyDescent="0.35">
      <c r="A12" s="203" t="s">
        <v>1774</v>
      </c>
      <c r="B12" s="204">
        <v>8</v>
      </c>
      <c r="G12" s="209" t="s">
        <v>1845</v>
      </c>
      <c r="H12" s="210">
        <v>41.45</v>
      </c>
    </row>
    <row r="13" spans="1:8" ht="28" x14ac:dyDescent="0.35">
      <c r="A13" s="203" t="s">
        <v>1775</v>
      </c>
      <c r="B13" s="204">
        <v>62.5</v>
      </c>
      <c r="G13" s="211" t="s">
        <v>1792</v>
      </c>
      <c r="H13" s="212">
        <v>45</v>
      </c>
    </row>
    <row r="14" spans="1:8" ht="28" x14ac:dyDescent="0.35">
      <c r="A14" s="203" t="s">
        <v>1776</v>
      </c>
      <c r="B14" s="204">
        <v>57.5</v>
      </c>
      <c r="G14" s="213" t="s">
        <v>1793</v>
      </c>
      <c r="H14" s="212">
        <v>40.5</v>
      </c>
    </row>
    <row r="15" spans="1:8" ht="42" x14ac:dyDescent="0.35">
      <c r="A15" s="203" t="s">
        <v>1777</v>
      </c>
      <c r="B15" s="204">
        <v>57.5</v>
      </c>
    </row>
    <row r="16" spans="1:8" ht="28" x14ac:dyDescent="0.35">
      <c r="A16" s="203" t="s">
        <v>1778</v>
      </c>
      <c r="B16" s="204">
        <v>6</v>
      </c>
    </row>
    <row r="17" spans="1:2" ht="42" x14ac:dyDescent="0.35">
      <c r="A17" s="203" t="s">
        <v>1779</v>
      </c>
      <c r="B17" s="204">
        <v>52.62</v>
      </c>
    </row>
    <row r="18" spans="1:2" ht="28" x14ac:dyDescent="0.35">
      <c r="A18" s="203" t="s">
        <v>1780</v>
      </c>
      <c r="B18" s="204">
        <v>8</v>
      </c>
    </row>
    <row r="19" spans="1:2" ht="28" x14ac:dyDescent="0.35">
      <c r="A19" s="203" t="s">
        <v>1781</v>
      </c>
      <c r="B19" s="204">
        <v>60.95</v>
      </c>
    </row>
    <row r="20" spans="1:2" ht="28" x14ac:dyDescent="0.35">
      <c r="A20" s="203" t="s">
        <v>1782</v>
      </c>
      <c r="B20" s="204">
        <v>17.5</v>
      </c>
    </row>
    <row r="21" spans="1:2" x14ac:dyDescent="0.35">
      <c r="A21" s="203" t="s">
        <v>1783</v>
      </c>
      <c r="B21" s="204">
        <v>57.5</v>
      </c>
    </row>
    <row r="24" spans="1:2" x14ac:dyDescent="0.35">
      <c r="A24" s="296">
        <v>9.9499999999999993</v>
      </c>
    </row>
    <row r="25" spans="1:2" x14ac:dyDescent="0.35">
      <c r="A25" s="296">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1640625" defaultRowHeight="14.5" x14ac:dyDescent="0.35"/>
  <cols>
    <col min="1" max="1" width="33.453125" customWidth="1"/>
    <col min="2" max="2" width="18" customWidth="1"/>
    <col min="3" max="3" width="20.453125" customWidth="1"/>
    <col min="4" max="4" width="17.453125" customWidth="1"/>
    <col min="5" max="5" width="13.453125" customWidth="1"/>
  </cols>
  <sheetData>
    <row r="1" spans="1:16" ht="15" thickBot="1" x14ac:dyDescent="0.4">
      <c r="A1" s="52" t="s">
        <v>158</v>
      </c>
    </row>
    <row r="3" spans="1:16" x14ac:dyDescent="0.35">
      <c r="A3" s="4" t="s">
        <v>0</v>
      </c>
      <c r="B3" s="5" t="str">
        <f>Pharmacy_Name</f>
        <v>Auto Populates</v>
      </c>
      <c r="I3" s="9"/>
    </row>
    <row r="4" spans="1:16" x14ac:dyDescent="0.35">
      <c r="A4" s="4" t="s">
        <v>1</v>
      </c>
      <c r="B4" s="5">
        <f>Contractor_Code</f>
        <v>0</v>
      </c>
    </row>
    <row r="5" spans="1:16" x14ac:dyDescent="0.35">
      <c r="A5" s="4" t="s">
        <v>2</v>
      </c>
      <c r="B5" s="6">
        <f>Date</f>
        <v>0</v>
      </c>
    </row>
    <row r="6" spans="1:16" x14ac:dyDescent="0.35">
      <c r="A6" s="10"/>
    </row>
    <row r="7" spans="1:16" x14ac:dyDescent="0.35">
      <c r="A7" s="10" t="s">
        <v>124</v>
      </c>
    </row>
    <row r="8" spans="1:16" x14ac:dyDescent="0.35">
      <c r="A8" s="10" t="s">
        <v>5</v>
      </c>
    </row>
    <row r="9" spans="1:16" x14ac:dyDescent="0.35">
      <c r="A9" t="s">
        <v>126</v>
      </c>
    </row>
    <row r="10" spans="1:16" x14ac:dyDescent="0.35">
      <c r="A10" t="s">
        <v>123</v>
      </c>
    </row>
    <row r="11" spans="1:16" x14ac:dyDescent="0.35">
      <c r="E11" s="17" t="s">
        <v>108</v>
      </c>
      <c r="F11" s="17"/>
      <c r="G11" s="17"/>
      <c r="H11" s="17"/>
      <c r="I11" s="17"/>
      <c r="J11" s="17"/>
      <c r="K11" s="17"/>
      <c r="L11" s="17"/>
      <c r="M11" s="17"/>
      <c r="N11" s="17"/>
      <c r="O11" s="17"/>
      <c r="P11" s="17"/>
    </row>
    <row r="12" spans="1:16" x14ac:dyDescent="0.35">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35">
      <c r="A13" s="20" t="s">
        <v>33</v>
      </c>
      <c r="B13" s="21" t="s">
        <v>34</v>
      </c>
      <c r="C13" s="21" t="s">
        <v>35</v>
      </c>
      <c r="D13" s="21" t="s">
        <v>36</v>
      </c>
      <c r="E13" s="23"/>
      <c r="F13" s="23"/>
      <c r="G13" s="23"/>
      <c r="H13" s="23"/>
      <c r="I13" s="23"/>
      <c r="J13" s="23"/>
      <c r="K13" s="23"/>
      <c r="L13" s="23"/>
      <c r="M13" s="23"/>
      <c r="N13" s="23"/>
      <c r="O13" s="23"/>
      <c r="P13" s="23"/>
    </row>
    <row r="14" spans="1:16" x14ac:dyDescent="0.35">
      <c r="A14" s="20" t="s">
        <v>33</v>
      </c>
      <c r="B14" s="21" t="s">
        <v>34</v>
      </c>
      <c r="C14" s="21" t="s">
        <v>37</v>
      </c>
      <c r="D14" s="21" t="s">
        <v>38</v>
      </c>
      <c r="E14" s="24"/>
      <c r="F14" s="24"/>
      <c r="G14" s="24"/>
      <c r="H14" s="24"/>
      <c r="I14" s="24"/>
      <c r="J14" s="24"/>
      <c r="K14" s="24"/>
      <c r="L14" s="24"/>
      <c r="M14" s="24"/>
      <c r="N14" s="24"/>
      <c r="O14" s="24"/>
      <c r="P14" s="24"/>
    </row>
    <row r="15" spans="1:16" x14ac:dyDescent="0.35">
      <c r="A15" s="20" t="s">
        <v>39</v>
      </c>
      <c r="B15" s="21" t="s">
        <v>40</v>
      </c>
      <c r="C15" s="21" t="s">
        <v>41</v>
      </c>
      <c r="D15" s="21" t="s">
        <v>42</v>
      </c>
      <c r="E15" s="24"/>
      <c r="F15" s="24"/>
      <c r="G15" s="24"/>
      <c r="H15" s="24"/>
      <c r="I15" s="24"/>
      <c r="J15" s="24"/>
      <c r="K15" s="24"/>
      <c r="L15" s="24"/>
      <c r="M15" s="24"/>
      <c r="N15" s="24"/>
      <c r="O15" s="24"/>
      <c r="P15" s="24"/>
    </row>
    <row r="16" spans="1:16" x14ac:dyDescent="0.35">
      <c r="A16" s="20" t="s">
        <v>43</v>
      </c>
      <c r="B16" s="21" t="s">
        <v>44</v>
      </c>
      <c r="C16" s="21" t="s">
        <v>45</v>
      </c>
      <c r="D16" s="21" t="s">
        <v>46</v>
      </c>
      <c r="E16" s="24"/>
      <c r="F16" s="24"/>
      <c r="G16" s="24"/>
      <c r="H16" s="24"/>
      <c r="I16" s="24"/>
      <c r="J16" s="24"/>
      <c r="K16" s="24"/>
      <c r="L16" s="24"/>
      <c r="M16" s="24"/>
      <c r="N16" s="24"/>
      <c r="O16" s="24"/>
      <c r="P16" s="24"/>
    </row>
    <row r="17" spans="1:16" x14ac:dyDescent="0.35">
      <c r="A17" s="20" t="s">
        <v>47</v>
      </c>
      <c r="B17" s="21" t="s">
        <v>48</v>
      </c>
      <c r="C17" s="21" t="s">
        <v>45</v>
      </c>
      <c r="D17" s="21" t="s">
        <v>49</v>
      </c>
      <c r="E17" s="24"/>
      <c r="F17" s="24"/>
      <c r="G17" s="24"/>
      <c r="H17" s="24"/>
      <c r="I17" s="24"/>
      <c r="J17" s="24"/>
      <c r="K17" s="24"/>
      <c r="L17" s="24"/>
      <c r="M17" s="24"/>
      <c r="N17" s="24"/>
      <c r="O17" s="24"/>
      <c r="P17" s="24"/>
    </row>
    <row r="18" spans="1:16" x14ac:dyDescent="0.35">
      <c r="A18" s="20" t="s">
        <v>47</v>
      </c>
      <c r="B18" s="21" t="s">
        <v>48</v>
      </c>
      <c r="C18" s="21" t="s">
        <v>50</v>
      </c>
      <c r="D18" s="21" t="s">
        <v>49</v>
      </c>
      <c r="E18" s="24"/>
      <c r="F18" s="24"/>
      <c r="G18" s="24"/>
      <c r="H18" s="24"/>
      <c r="I18" s="24"/>
      <c r="J18" s="24"/>
      <c r="K18" s="24"/>
      <c r="L18" s="24"/>
      <c r="M18" s="24"/>
      <c r="N18" s="24"/>
      <c r="O18" s="24"/>
      <c r="P18" s="24"/>
    </row>
    <row r="19" spans="1:16" x14ac:dyDescent="0.35">
      <c r="A19" s="20" t="s">
        <v>51</v>
      </c>
      <c r="B19" s="21" t="s">
        <v>34</v>
      </c>
      <c r="C19" s="21" t="s">
        <v>52</v>
      </c>
      <c r="D19" s="21" t="s">
        <v>53</v>
      </c>
      <c r="E19" s="24"/>
      <c r="F19" s="24"/>
      <c r="G19" s="24"/>
      <c r="H19" s="24"/>
      <c r="I19" s="24"/>
      <c r="J19" s="24"/>
      <c r="K19" s="24"/>
      <c r="L19" s="24"/>
      <c r="M19" s="24"/>
      <c r="N19" s="24"/>
      <c r="O19" s="24"/>
      <c r="P19" s="24"/>
    </row>
    <row r="20" spans="1:16" x14ac:dyDescent="0.35">
      <c r="A20" s="20" t="s">
        <v>51</v>
      </c>
      <c r="B20" s="21" t="s">
        <v>40</v>
      </c>
      <c r="C20" s="21" t="s">
        <v>54</v>
      </c>
      <c r="D20" s="21" t="s">
        <v>55</v>
      </c>
      <c r="E20" s="24"/>
      <c r="F20" s="24"/>
      <c r="G20" s="24"/>
      <c r="H20" s="24"/>
      <c r="I20" s="24"/>
      <c r="J20" s="24"/>
      <c r="K20" s="24"/>
      <c r="L20" s="24"/>
      <c r="M20" s="24"/>
      <c r="N20" s="24"/>
      <c r="O20" s="24"/>
      <c r="P20" s="24"/>
    </row>
    <row r="21" spans="1:16" x14ac:dyDescent="0.35">
      <c r="A21" s="20" t="s">
        <v>56</v>
      </c>
      <c r="B21" s="21" t="s">
        <v>57</v>
      </c>
      <c r="C21" s="21" t="s">
        <v>45</v>
      </c>
      <c r="D21" s="21" t="s">
        <v>58</v>
      </c>
      <c r="E21" s="24"/>
      <c r="F21" s="24"/>
      <c r="G21" s="24"/>
      <c r="H21" s="24"/>
      <c r="I21" s="24"/>
      <c r="J21" s="24"/>
      <c r="K21" s="24"/>
      <c r="L21" s="24"/>
      <c r="M21" s="24"/>
      <c r="N21" s="24"/>
      <c r="O21" s="24"/>
      <c r="P21" s="24"/>
    </row>
    <row r="22" spans="1:16" x14ac:dyDescent="0.35">
      <c r="A22" s="20" t="s">
        <v>59</v>
      </c>
      <c r="B22" s="21" t="s">
        <v>48</v>
      </c>
      <c r="C22" s="21" t="s">
        <v>45</v>
      </c>
      <c r="D22" s="21" t="s">
        <v>58</v>
      </c>
      <c r="E22" s="24"/>
      <c r="F22" s="24"/>
      <c r="G22" s="24"/>
      <c r="H22" s="24"/>
      <c r="I22" s="24"/>
      <c r="J22" s="24"/>
      <c r="K22" s="24"/>
      <c r="L22" s="24"/>
      <c r="M22" s="24"/>
      <c r="N22" s="24"/>
      <c r="O22" s="24"/>
      <c r="P22" s="24"/>
    </row>
    <row r="23" spans="1:16" x14ac:dyDescent="0.35">
      <c r="A23" s="20" t="s">
        <v>25</v>
      </c>
      <c r="B23" s="21" t="s">
        <v>27</v>
      </c>
      <c r="C23" s="21" t="s">
        <v>28</v>
      </c>
      <c r="D23" s="21" t="s">
        <v>46</v>
      </c>
      <c r="E23" s="24"/>
      <c r="F23" s="24"/>
      <c r="G23" s="24"/>
      <c r="H23" s="24"/>
      <c r="I23" s="24"/>
      <c r="J23" s="24"/>
      <c r="K23" s="24"/>
      <c r="L23" s="24"/>
      <c r="M23" s="24"/>
      <c r="N23" s="24"/>
      <c r="O23" s="24"/>
      <c r="P23" s="24"/>
    </row>
    <row r="24" spans="1:16" x14ac:dyDescent="0.35">
      <c r="A24" s="20" t="s">
        <v>60</v>
      </c>
      <c r="B24" s="21" t="s">
        <v>26</v>
      </c>
      <c r="C24" s="21" t="s">
        <v>24</v>
      </c>
      <c r="D24" s="21" t="s">
        <v>46</v>
      </c>
      <c r="E24" s="24"/>
      <c r="F24" s="24"/>
      <c r="G24" s="24"/>
      <c r="H24" s="24"/>
      <c r="I24" s="24"/>
      <c r="J24" s="24"/>
      <c r="K24" s="24"/>
      <c r="L24" s="24"/>
      <c r="M24" s="24"/>
      <c r="N24" s="24"/>
      <c r="O24" s="24"/>
      <c r="P24" s="24"/>
    </row>
    <row r="25" spans="1:16" x14ac:dyDescent="0.35">
      <c r="A25" s="20" t="s">
        <v>31</v>
      </c>
      <c r="B25" s="21" t="s">
        <v>61</v>
      </c>
      <c r="C25" s="21" t="s">
        <v>62</v>
      </c>
      <c r="D25" s="21" t="s">
        <v>63</v>
      </c>
      <c r="E25" s="24"/>
      <c r="F25" s="24"/>
      <c r="G25" s="24"/>
      <c r="H25" s="24"/>
      <c r="I25" s="24"/>
      <c r="J25" s="24"/>
      <c r="K25" s="24"/>
      <c r="L25" s="24"/>
      <c r="M25" s="24"/>
      <c r="N25" s="24"/>
      <c r="O25" s="24"/>
      <c r="P25" s="24"/>
    </row>
    <row r="26" spans="1:16" x14ac:dyDescent="0.35">
      <c r="A26" s="20" t="s">
        <v>64</v>
      </c>
      <c r="B26" s="21" t="s">
        <v>65</v>
      </c>
      <c r="C26" s="21" t="s">
        <v>66</v>
      </c>
      <c r="D26" s="21" t="s">
        <v>63</v>
      </c>
      <c r="E26" s="24"/>
      <c r="F26" s="24"/>
      <c r="G26" s="24"/>
      <c r="H26" s="24"/>
      <c r="I26" s="24"/>
      <c r="J26" s="24"/>
      <c r="K26" s="24"/>
      <c r="L26" s="24"/>
      <c r="M26" s="24"/>
      <c r="N26" s="24"/>
      <c r="O26" s="24"/>
      <c r="P26" s="24"/>
    </row>
    <row r="27" spans="1:16" x14ac:dyDescent="0.35">
      <c r="A27" s="20" t="s">
        <v>64</v>
      </c>
      <c r="B27" s="21" t="s">
        <v>65</v>
      </c>
      <c r="C27" s="21" t="s">
        <v>67</v>
      </c>
      <c r="D27" s="21" t="s">
        <v>63</v>
      </c>
      <c r="E27" s="24"/>
      <c r="F27" s="24"/>
      <c r="G27" s="24"/>
      <c r="H27" s="24"/>
      <c r="I27" s="24"/>
      <c r="J27" s="24"/>
      <c r="K27" s="24"/>
      <c r="L27" s="24"/>
      <c r="M27" s="24"/>
      <c r="N27" s="24"/>
      <c r="O27" s="24"/>
      <c r="P27" s="24"/>
    </row>
    <row r="28" spans="1:16" x14ac:dyDescent="0.35">
      <c r="A28" s="20" t="s">
        <v>68</v>
      </c>
      <c r="B28" s="21" t="s">
        <v>69</v>
      </c>
      <c r="C28" s="21" t="s">
        <v>70</v>
      </c>
      <c r="D28" s="21" t="s">
        <v>71</v>
      </c>
      <c r="E28" s="24"/>
      <c r="F28" s="24"/>
      <c r="G28" s="24"/>
      <c r="H28" s="24"/>
      <c r="I28" s="24"/>
      <c r="J28" s="24"/>
      <c r="K28" s="24"/>
      <c r="L28" s="24"/>
      <c r="M28" s="24"/>
      <c r="N28" s="24"/>
      <c r="O28" s="24"/>
      <c r="P28" s="24"/>
    </row>
    <row r="29" spans="1:16" x14ac:dyDescent="0.35">
      <c r="A29" s="20" t="s">
        <v>22</v>
      </c>
      <c r="B29" s="21" t="s">
        <v>34</v>
      </c>
      <c r="C29" s="21" t="s">
        <v>72</v>
      </c>
      <c r="D29" s="21" t="s">
        <v>73</v>
      </c>
      <c r="E29" s="24"/>
      <c r="F29" s="24"/>
      <c r="G29" s="24"/>
      <c r="H29" s="24"/>
      <c r="I29" s="24"/>
      <c r="J29" s="24"/>
      <c r="K29" s="24"/>
      <c r="L29" s="24"/>
      <c r="M29" s="24"/>
      <c r="N29" s="24"/>
      <c r="O29" s="24"/>
      <c r="P29" s="24"/>
    </row>
    <row r="30" spans="1:16" x14ac:dyDescent="0.35">
      <c r="A30" s="20" t="s">
        <v>74</v>
      </c>
      <c r="B30" s="21" t="s">
        <v>34</v>
      </c>
      <c r="C30" s="21" t="s">
        <v>75</v>
      </c>
      <c r="D30" s="21" t="s">
        <v>76</v>
      </c>
      <c r="E30" s="24"/>
      <c r="F30" s="24"/>
      <c r="G30" s="24"/>
      <c r="H30" s="24"/>
      <c r="I30" s="24"/>
      <c r="J30" s="24"/>
      <c r="K30" s="24"/>
      <c r="L30" s="24"/>
      <c r="M30" s="24"/>
      <c r="N30" s="24"/>
      <c r="O30" s="24"/>
      <c r="P30" s="24"/>
    </row>
    <row r="31" spans="1:16" x14ac:dyDescent="0.35">
      <c r="A31" s="20" t="s">
        <v>77</v>
      </c>
      <c r="B31" s="21" t="s">
        <v>34</v>
      </c>
      <c r="C31" s="21" t="s">
        <v>78</v>
      </c>
      <c r="D31" s="21" t="s">
        <v>38</v>
      </c>
      <c r="E31" s="24"/>
      <c r="F31" s="24"/>
      <c r="G31" s="24"/>
      <c r="H31" s="24"/>
      <c r="I31" s="24"/>
      <c r="J31" s="24"/>
      <c r="K31" s="24"/>
      <c r="L31" s="24"/>
      <c r="M31" s="24"/>
      <c r="N31" s="24"/>
      <c r="O31" s="24"/>
      <c r="P31" s="24"/>
    </row>
    <row r="32" spans="1:16" x14ac:dyDescent="0.35">
      <c r="A32" s="20" t="s">
        <v>77</v>
      </c>
      <c r="B32" s="21" t="s">
        <v>79</v>
      </c>
      <c r="C32" s="21" t="s">
        <v>32</v>
      </c>
      <c r="D32" s="21" t="s">
        <v>80</v>
      </c>
      <c r="E32" s="24"/>
      <c r="F32" s="24"/>
      <c r="G32" s="24"/>
      <c r="H32" s="24"/>
      <c r="I32" s="24"/>
      <c r="J32" s="24"/>
      <c r="K32" s="24"/>
      <c r="L32" s="24"/>
      <c r="M32" s="24"/>
      <c r="N32" s="24"/>
      <c r="O32" s="24"/>
      <c r="P32" s="24"/>
    </row>
    <row r="33" spans="1:16" ht="28" x14ac:dyDescent="0.35">
      <c r="A33" s="20" t="s">
        <v>81</v>
      </c>
      <c r="B33" s="21" t="s">
        <v>82</v>
      </c>
      <c r="C33" s="21" t="s">
        <v>83</v>
      </c>
      <c r="D33" s="21" t="s">
        <v>80</v>
      </c>
      <c r="E33" s="24"/>
      <c r="F33" s="24"/>
      <c r="G33" s="24"/>
      <c r="H33" s="24"/>
      <c r="I33" s="24"/>
      <c r="J33" s="24"/>
      <c r="K33" s="24"/>
      <c r="L33" s="24"/>
      <c r="M33" s="24"/>
      <c r="N33" s="24"/>
      <c r="O33" s="24"/>
      <c r="P33" s="24"/>
    </row>
    <row r="34" spans="1:16" x14ac:dyDescent="0.35">
      <c r="A34" s="20" t="s">
        <v>84</v>
      </c>
      <c r="B34" s="21" t="s">
        <v>34</v>
      </c>
      <c r="C34" s="21" t="s">
        <v>85</v>
      </c>
      <c r="D34" s="21" t="s">
        <v>73</v>
      </c>
      <c r="E34" s="24"/>
      <c r="F34" s="24"/>
      <c r="G34" s="24"/>
      <c r="H34" s="24"/>
      <c r="I34" s="24"/>
      <c r="J34" s="24"/>
      <c r="K34" s="24"/>
      <c r="L34" s="24"/>
      <c r="M34" s="24"/>
      <c r="N34" s="24"/>
      <c r="O34" s="24"/>
      <c r="P34" s="24"/>
    </row>
    <row r="35" spans="1:16" x14ac:dyDescent="0.35">
      <c r="A35" s="20" t="s">
        <v>29</v>
      </c>
      <c r="B35" s="21" t="s">
        <v>23</v>
      </c>
      <c r="C35" s="21" t="s">
        <v>86</v>
      </c>
      <c r="D35" s="21" t="s">
        <v>71</v>
      </c>
      <c r="E35" s="24"/>
      <c r="F35" s="24"/>
      <c r="G35" s="24"/>
      <c r="H35" s="24"/>
      <c r="I35" s="24"/>
      <c r="J35" s="24"/>
      <c r="K35" s="24"/>
      <c r="L35" s="24"/>
      <c r="M35" s="24"/>
      <c r="N35" s="24"/>
      <c r="O35" s="24"/>
      <c r="P35" s="24"/>
    </row>
    <row r="36" spans="1:16" x14ac:dyDescent="0.35">
      <c r="A36" s="20" t="s">
        <v>87</v>
      </c>
      <c r="B36" s="21" t="s">
        <v>88</v>
      </c>
      <c r="C36" s="21" t="s">
        <v>89</v>
      </c>
      <c r="D36" s="21" t="s">
        <v>90</v>
      </c>
      <c r="E36" s="24"/>
      <c r="F36" s="24"/>
      <c r="G36" s="24"/>
      <c r="H36" s="24"/>
      <c r="I36" s="24"/>
      <c r="J36" s="24"/>
      <c r="K36" s="24"/>
      <c r="L36" s="24"/>
      <c r="M36" s="24"/>
      <c r="N36" s="24"/>
      <c r="O36" s="24"/>
      <c r="P36" s="24"/>
    </row>
    <row r="37" spans="1:16" x14ac:dyDescent="0.35">
      <c r="A37" s="20" t="s">
        <v>91</v>
      </c>
      <c r="B37" s="21" t="s">
        <v>44</v>
      </c>
      <c r="C37" s="21" t="s">
        <v>92</v>
      </c>
      <c r="D37" s="21" t="s">
        <v>93</v>
      </c>
      <c r="E37" s="24"/>
      <c r="F37" s="24"/>
      <c r="G37" s="24"/>
      <c r="H37" s="24"/>
      <c r="I37" s="24"/>
      <c r="J37" s="24"/>
      <c r="K37" s="24"/>
      <c r="L37" s="24"/>
      <c r="M37" s="24"/>
      <c r="N37" s="24"/>
      <c r="O37" s="24"/>
      <c r="P37" s="24"/>
    </row>
    <row r="38" spans="1:16" x14ac:dyDescent="0.35">
      <c r="A38" s="20" t="s">
        <v>94</v>
      </c>
      <c r="B38" s="21" t="s">
        <v>34</v>
      </c>
      <c r="C38" s="21" t="s">
        <v>75</v>
      </c>
      <c r="D38" s="21" t="s">
        <v>95</v>
      </c>
      <c r="E38" s="24"/>
      <c r="F38" s="24"/>
      <c r="G38" s="24"/>
      <c r="H38" s="24"/>
      <c r="I38" s="24"/>
      <c r="J38" s="24"/>
      <c r="K38" s="24"/>
      <c r="L38" s="24"/>
      <c r="M38" s="24"/>
      <c r="N38" s="24"/>
      <c r="O38" s="24"/>
      <c r="P38" s="24"/>
    </row>
    <row r="39" spans="1:16" ht="28" x14ac:dyDescent="0.35">
      <c r="A39" s="20" t="s">
        <v>96</v>
      </c>
      <c r="B39" s="21" t="s">
        <v>97</v>
      </c>
      <c r="C39" s="21" t="s">
        <v>98</v>
      </c>
      <c r="D39" s="21" t="s">
        <v>99</v>
      </c>
      <c r="E39" s="24"/>
      <c r="F39" s="24"/>
      <c r="G39" s="24"/>
      <c r="H39" s="24"/>
      <c r="I39" s="24"/>
      <c r="J39" s="24"/>
      <c r="K39" s="24"/>
      <c r="L39" s="24"/>
      <c r="M39" s="24"/>
      <c r="N39" s="24"/>
      <c r="O39" s="24"/>
      <c r="P39" s="24"/>
    </row>
    <row r="40" spans="1:16" x14ac:dyDescent="0.35">
      <c r="A40" s="20" t="s">
        <v>100</v>
      </c>
      <c r="B40" s="21" t="s">
        <v>34</v>
      </c>
      <c r="C40" s="21" t="s">
        <v>101</v>
      </c>
      <c r="D40" s="21" t="s">
        <v>76</v>
      </c>
      <c r="E40" s="24"/>
      <c r="F40" s="24"/>
      <c r="G40" s="24"/>
      <c r="H40" s="24"/>
      <c r="I40" s="24"/>
      <c r="J40" s="24"/>
      <c r="K40" s="24"/>
      <c r="L40" s="24"/>
      <c r="M40" s="24"/>
      <c r="N40" s="24"/>
      <c r="O40" s="24"/>
      <c r="P40" s="24"/>
    </row>
    <row r="41" spans="1:16" x14ac:dyDescent="0.35">
      <c r="A41" s="20" t="s">
        <v>100</v>
      </c>
      <c r="B41" s="21" t="s">
        <v>44</v>
      </c>
      <c r="C41" s="21" t="s">
        <v>102</v>
      </c>
      <c r="D41" s="21" t="s">
        <v>103</v>
      </c>
      <c r="E41" s="24"/>
      <c r="F41" s="24"/>
      <c r="G41" s="24"/>
      <c r="H41" s="24"/>
      <c r="I41" s="24"/>
      <c r="J41" s="24"/>
      <c r="K41" s="24"/>
      <c r="L41" s="24"/>
      <c r="M41" s="24"/>
      <c r="N41" s="24"/>
      <c r="O41" s="24"/>
      <c r="P41" s="24"/>
    </row>
    <row r="42" spans="1:16" x14ac:dyDescent="0.35">
      <c r="A42" s="20" t="s">
        <v>104</v>
      </c>
      <c r="B42" s="21" t="s">
        <v>34</v>
      </c>
      <c r="C42" s="22"/>
      <c r="D42" s="21" t="s">
        <v>105</v>
      </c>
      <c r="E42" s="24"/>
      <c r="F42" s="24"/>
      <c r="G42" s="24"/>
      <c r="H42" s="24"/>
      <c r="I42" s="24"/>
      <c r="J42" s="24"/>
      <c r="K42" s="24"/>
      <c r="L42" s="24"/>
      <c r="M42" s="24"/>
      <c r="N42" s="24"/>
      <c r="O42" s="24"/>
      <c r="P42" s="24"/>
    </row>
    <row r="43" spans="1:16" x14ac:dyDescent="0.35">
      <c r="A43" s="20" t="s">
        <v>106</v>
      </c>
      <c r="B43" s="21" t="s">
        <v>34</v>
      </c>
      <c r="C43" s="22"/>
      <c r="D43" s="21" t="s">
        <v>107</v>
      </c>
      <c r="E43" s="24"/>
      <c r="F43" s="24"/>
      <c r="G43" s="24"/>
      <c r="H43" s="24"/>
      <c r="I43" s="24"/>
      <c r="J43" s="24"/>
      <c r="K43" s="24"/>
      <c r="L43" s="24"/>
      <c r="M43" s="24"/>
      <c r="N43" s="24"/>
      <c r="O43" s="24"/>
      <c r="P43" s="24"/>
    </row>
    <row r="45" spans="1:16" x14ac:dyDescent="0.35">
      <c r="A45" s="11" t="s">
        <v>122</v>
      </c>
      <c r="B45" s="2"/>
      <c r="C45" s="2"/>
      <c r="D45" s="2"/>
      <c r="E45" s="2"/>
    </row>
    <row r="46" spans="1:16" ht="79" customHeight="1" x14ac:dyDescent="0.35">
      <c r="A46" s="447" t="s">
        <v>4</v>
      </c>
      <c r="B46" s="352"/>
      <c r="C46" s="352"/>
      <c r="D46" s="352"/>
      <c r="E46" s="352"/>
      <c r="F46" s="352"/>
      <c r="G46" s="352"/>
      <c r="H46" s="352"/>
      <c r="I46" s="352"/>
      <c r="J46" s="352"/>
      <c r="K46" s="352"/>
      <c r="L46" s="352"/>
      <c r="M46" s="352"/>
      <c r="N46" s="352"/>
      <c r="O46" s="352"/>
      <c r="P46" s="352"/>
    </row>
    <row r="47" spans="1:16" ht="30" customHeight="1" x14ac:dyDescent="0.35">
      <c r="A47" s="448" t="s">
        <v>143</v>
      </c>
      <c r="B47" s="449"/>
      <c r="C47" s="449"/>
      <c r="D47" s="449"/>
      <c r="E47" s="449"/>
      <c r="F47" s="449"/>
      <c r="G47" s="449"/>
      <c r="H47" s="449"/>
      <c r="I47" s="449"/>
      <c r="J47" s="449"/>
      <c r="K47" s="449"/>
      <c r="L47" s="449"/>
      <c r="M47" s="449"/>
      <c r="N47" s="449"/>
      <c r="O47" s="449"/>
      <c r="P47" s="450"/>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election activeCell="B11" sqref="B11"/>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06" t="s">
        <v>161</v>
      </c>
      <c r="B3" s="407"/>
      <c r="C3" s="407"/>
      <c r="D3" s="269"/>
    </row>
    <row r="4" spans="1:255" ht="15" thickBot="1" x14ac:dyDescent="0.4">
      <c r="A4" s="394" t="s">
        <v>0</v>
      </c>
      <c r="B4" s="395"/>
      <c r="C4" s="399" t="str">
        <f>CoverSheet!B13</f>
        <v>Auto Populates</v>
      </c>
      <c r="D4" s="398"/>
      <c r="I4" s="9"/>
    </row>
    <row r="5" spans="1:255" ht="15" thickBot="1" x14ac:dyDescent="0.4">
      <c r="A5" s="394" t="s">
        <v>1</v>
      </c>
      <c r="B5" s="395"/>
      <c r="C5" s="399">
        <f>Contractor_Code</f>
        <v>0</v>
      </c>
      <c r="D5" s="398"/>
    </row>
    <row r="6" spans="1:255" ht="15" thickBot="1" x14ac:dyDescent="0.4">
      <c r="A6" s="394" t="s">
        <v>1807</v>
      </c>
      <c r="B6" s="395"/>
      <c r="C6" s="401">
        <f>Date</f>
        <v>0</v>
      </c>
      <c r="D6" s="403"/>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1849</v>
      </c>
      <c r="B10" s="134" t="s">
        <v>1852</v>
      </c>
      <c r="C10" s="107" t="s">
        <v>1850</v>
      </c>
      <c r="D10" s="271" t="s">
        <v>1851</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285" t="s">
        <v>161</v>
      </c>
      <c r="D11" s="270" t="b">
        <f>IF((ISNUMBER(A11)),30)</f>
        <v>0</v>
      </c>
    </row>
    <row r="12" spans="1:255" s="7" customFormat="1" x14ac:dyDescent="0.35">
      <c r="A12" s="108"/>
      <c r="B12" s="57"/>
      <c r="C12" s="285"/>
      <c r="D12" s="270" t="b">
        <f t="shared" ref="D12:D15" si="0">IF((ISNUMBER(A12)),30)</f>
        <v>0</v>
      </c>
    </row>
    <row r="13" spans="1:255" s="7" customFormat="1" x14ac:dyDescent="0.35">
      <c r="A13" s="108"/>
      <c r="B13" s="57"/>
      <c r="C13" s="285"/>
      <c r="D13" s="270" t="b">
        <f t="shared" si="0"/>
        <v>0</v>
      </c>
    </row>
    <row r="14" spans="1:255" s="7" customFormat="1" x14ac:dyDescent="0.35">
      <c r="A14" s="108"/>
      <c r="B14" s="57"/>
      <c r="C14" s="285"/>
      <c r="D14" s="270" t="b">
        <f t="shared" si="0"/>
        <v>0</v>
      </c>
    </row>
    <row r="15" spans="1:255" s="7" customFormat="1" x14ac:dyDescent="0.35">
      <c r="A15" s="108"/>
      <c r="B15" s="57"/>
      <c r="C15" s="285" t="s">
        <v>161</v>
      </c>
      <c r="D15" s="270" t="b">
        <f t="shared" si="0"/>
        <v>0</v>
      </c>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86" t="s">
        <v>459</v>
      </c>
      <c r="B20" s="387"/>
      <c r="C20" s="387"/>
      <c r="D20" s="388"/>
    </row>
    <row r="21" spans="1:5" s="7" customFormat="1" ht="21.25" customHeight="1" x14ac:dyDescent="0.35">
      <c r="A21" s="266"/>
      <c r="B21" s="267"/>
      <c r="C21" s="267"/>
      <c r="D21" s="268"/>
    </row>
    <row r="22" spans="1:5" s="7" customFormat="1" ht="99" customHeight="1" x14ac:dyDescent="0.35">
      <c r="A22" s="337" t="s">
        <v>450</v>
      </c>
      <c r="B22" s="338"/>
      <c r="C22" s="338"/>
      <c r="D22" s="338"/>
      <c r="E22" s="339"/>
    </row>
    <row r="23" spans="1:5" s="7" customFormat="1" ht="15" customHeight="1" x14ac:dyDescent="0.35">
      <c r="A23" s="265"/>
      <c r="B23" s="263"/>
      <c r="C23" s="263"/>
      <c r="D23" s="263"/>
      <c r="E23" s="264"/>
    </row>
    <row r="24" spans="1:5" s="1" customFormat="1" ht="16.75" customHeight="1" x14ac:dyDescent="0.35">
      <c r="A24" s="335" t="s">
        <v>150</v>
      </c>
      <c r="B24" s="404"/>
      <c r="C24" s="404"/>
      <c r="D24" s="404"/>
      <c r="E24" s="405"/>
    </row>
    <row r="25" spans="1:5" s="7" customFormat="1" ht="30" customHeight="1" x14ac:dyDescent="0.35">
      <c r="A25" s="389">
        <f>Signatory</f>
        <v>0</v>
      </c>
      <c r="B25" s="390"/>
      <c r="C25" s="390"/>
      <c r="D25" s="391"/>
      <c r="E25" s="263"/>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3" zoomScaleNormal="100" workbookViewId="0">
      <selection activeCell="A3" sqref="A3:E25"/>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06" t="s">
        <v>456</v>
      </c>
      <c r="B3" s="407"/>
      <c r="C3" s="407"/>
      <c r="D3" s="51"/>
    </row>
    <row r="4" spans="1:255" ht="15" thickBot="1" x14ac:dyDescent="0.4">
      <c r="A4" s="394" t="s">
        <v>0</v>
      </c>
      <c r="B4" s="395"/>
      <c r="C4" s="399" t="str">
        <f>CoverSheet!B13</f>
        <v>Auto Populates</v>
      </c>
      <c r="D4" s="398"/>
      <c r="I4" s="9"/>
    </row>
    <row r="5" spans="1:255" ht="15" thickBot="1" x14ac:dyDescent="0.4">
      <c r="A5" s="394" t="s">
        <v>1</v>
      </c>
      <c r="B5" s="395"/>
      <c r="C5" s="399">
        <f>Contractor_Code</f>
        <v>0</v>
      </c>
      <c r="D5" s="398"/>
    </row>
    <row r="6" spans="1:255" ht="15" thickBot="1" x14ac:dyDescent="0.4">
      <c r="A6" s="394" t="s">
        <v>1807</v>
      </c>
      <c r="B6" s="395"/>
      <c r="C6" s="401">
        <f>Date</f>
        <v>0</v>
      </c>
      <c r="D6" s="403"/>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457</v>
      </c>
      <c r="B10" s="134" t="s">
        <v>458</v>
      </c>
      <c r="C10" s="107" t="s">
        <v>922</v>
      </c>
      <c r="D10" s="87" t="s">
        <v>1661</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105"/>
      <c r="D11" s="89">
        <f>C11*112</f>
        <v>0</v>
      </c>
    </row>
    <row r="12" spans="1:255" s="7" customFormat="1" x14ac:dyDescent="0.35">
      <c r="A12" s="108"/>
      <c r="B12" s="57"/>
      <c r="C12" s="105"/>
      <c r="D12" s="89">
        <f>C12*112</f>
        <v>0</v>
      </c>
    </row>
    <row r="13" spans="1:255" s="7" customFormat="1" x14ac:dyDescent="0.35">
      <c r="A13" s="108"/>
      <c r="B13" s="57"/>
      <c r="C13" s="105"/>
      <c r="D13" s="89">
        <f>C13*112</f>
        <v>0</v>
      </c>
    </row>
    <row r="14" spans="1:255" s="7" customFormat="1" x14ac:dyDescent="0.35">
      <c r="A14" s="108"/>
      <c r="B14" s="57"/>
      <c r="C14" s="105"/>
      <c r="D14" s="89">
        <f>C14*112</f>
        <v>0</v>
      </c>
    </row>
    <row r="15" spans="1:255" s="7" customFormat="1" x14ac:dyDescent="0.35">
      <c r="A15" s="108"/>
      <c r="B15" s="57"/>
      <c r="C15" s="105" t="s">
        <v>161</v>
      </c>
      <c r="D15" s="89"/>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86" t="s">
        <v>459</v>
      </c>
      <c r="B20" s="387"/>
      <c r="C20" s="387"/>
      <c r="D20" s="388"/>
    </row>
    <row r="21" spans="1:5" s="7" customFormat="1" ht="21.25" customHeight="1" x14ac:dyDescent="0.35">
      <c r="A21" s="43"/>
      <c r="B21" s="42"/>
      <c r="C21" s="42"/>
      <c r="D21" s="41"/>
    </row>
    <row r="22" spans="1:5" s="7" customFormat="1" ht="99" customHeight="1" x14ac:dyDescent="0.35">
      <c r="A22" s="337" t="s">
        <v>450</v>
      </c>
      <c r="B22" s="338"/>
      <c r="C22" s="338"/>
      <c r="D22" s="338"/>
      <c r="E22" s="339"/>
    </row>
    <row r="23" spans="1:5" s="7" customFormat="1" ht="15" customHeight="1" x14ac:dyDescent="0.35">
      <c r="A23" s="131"/>
      <c r="B23" s="67"/>
      <c r="C23" s="67"/>
      <c r="D23" s="67"/>
      <c r="E23" s="130"/>
    </row>
    <row r="24" spans="1:5" s="1" customFormat="1" ht="16.75" customHeight="1" x14ac:dyDescent="0.35">
      <c r="A24" s="335" t="s">
        <v>150</v>
      </c>
      <c r="B24" s="404"/>
      <c r="C24" s="404"/>
      <c r="D24" s="404"/>
      <c r="E24" s="405"/>
    </row>
    <row r="25" spans="1:5" s="7" customFormat="1" ht="30" customHeight="1" x14ac:dyDescent="0.35">
      <c r="A25" s="389">
        <f>Signatory</f>
        <v>0</v>
      </c>
      <c r="B25" s="390"/>
      <c r="C25" s="390"/>
      <c r="D25" s="391"/>
      <c r="E25" s="67"/>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election activeCell="K27" sqref="K27"/>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4" x14ac:dyDescent="0.35">
      <c r="A1" s="3" t="s">
        <v>1873</v>
      </c>
      <c r="B1" s="135">
        <v>45957</v>
      </c>
    </row>
    <row r="3" spans="1:4" x14ac:dyDescent="0.35">
      <c r="A3" s="78" t="s">
        <v>1</v>
      </c>
      <c r="B3" s="125">
        <f>Contractor_Code</f>
        <v>0</v>
      </c>
    </row>
    <row r="4" spans="1:4" x14ac:dyDescent="0.35">
      <c r="A4" s="78" t="s">
        <v>0</v>
      </c>
      <c r="B4" s="125" t="str">
        <f>Pharmacy_Address1</f>
        <v>Auto Populates</v>
      </c>
    </row>
    <row r="5" spans="1:4" x14ac:dyDescent="0.35">
      <c r="A5" s="78" t="s">
        <v>111</v>
      </c>
      <c r="B5" s="125" t="str">
        <f>Pharmacy_Address2</f>
        <v>Auto Populates</v>
      </c>
    </row>
    <row r="6" spans="1:4" x14ac:dyDescent="0.35">
      <c r="A6" s="78" t="s">
        <v>112</v>
      </c>
      <c r="B6" s="125" t="str">
        <f>Pharmacy_Address4</f>
        <v>Auto Populates</v>
      </c>
    </row>
    <row r="7" spans="1:4" x14ac:dyDescent="0.35">
      <c r="A7" s="78" t="s">
        <v>113</v>
      </c>
      <c r="B7" s="125" t="str">
        <f>CoverSheet!B16</f>
        <v>Auto Populates</v>
      </c>
    </row>
    <row r="8" spans="1:4" x14ac:dyDescent="0.35">
      <c r="A8" s="78" t="s">
        <v>115</v>
      </c>
      <c r="B8" s="125" t="str">
        <f>CoverSheet!B17</f>
        <v>Auto Populates</v>
      </c>
    </row>
    <row r="9" spans="1:4" x14ac:dyDescent="0.35">
      <c r="A9" s="78" t="s">
        <v>1680</v>
      </c>
      <c r="B9" s="125" t="str">
        <f>CoverSheet!B18</f>
        <v>Auto Populates</v>
      </c>
    </row>
    <row r="10" spans="1:4" x14ac:dyDescent="0.35">
      <c r="A10" s="78" t="s">
        <v>1642</v>
      </c>
      <c r="B10" s="125" t="str">
        <f>CoverSheet!B19</f>
        <v>Auto Populates</v>
      </c>
    </row>
    <row r="11" spans="1:4" x14ac:dyDescent="0.35">
      <c r="A11" s="78" t="s">
        <v>1822</v>
      </c>
      <c r="B11" s="126">
        <f>Date</f>
        <v>0</v>
      </c>
    </row>
    <row r="14" spans="1:4" x14ac:dyDescent="0.35">
      <c r="A14" s="14" t="s">
        <v>921</v>
      </c>
    </row>
    <row r="15" spans="1:4" ht="29" x14ac:dyDescent="0.35">
      <c r="A15" s="79" t="s">
        <v>144</v>
      </c>
      <c r="B15" s="97" t="s">
        <v>109</v>
      </c>
      <c r="C15" s="97" t="s">
        <v>110</v>
      </c>
      <c r="D15" s="79" t="s">
        <v>117</v>
      </c>
    </row>
    <row r="16" spans="1:4" x14ac:dyDescent="0.35">
      <c r="A16" s="96" t="s">
        <v>462</v>
      </c>
      <c r="B16" s="242" t="s">
        <v>1663</v>
      </c>
      <c r="C16" s="242" t="s">
        <v>149</v>
      </c>
      <c r="D16" s="98"/>
    </row>
    <row r="17" spans="1:4" x14ac:dyDescent="0.35">
      <c r="A17" s="81" t="s">
        <v>451</v>
      </c>
      <c r="B17" s="242" t="s">
        <v>932</v>
      </c>
      <c r="C17" s="242" t="s">
        <v>149</v>
      </c>
      <c r="D17" s="98"/>
    </row>
    <row r="18" spans="1:4" x14ac:dyDescent="0.35">
      <c r="A18" s="81" t="s">
        <v>446</v>
      </c>
      <c r="B18" s="242" t="s">
        <v>934</v>
      </c>
      <c r="C18" s="242" t="s">
        <v>149</v>
      </c>
      <c r="D18" s="98"/>
    </row>
    <row r="19" spans="1:4" x14ac:dyDescent="0.35">
      <c r="A19" s="81" t="s">
        <v>128</v>
      </c>
      <c r="B19" s="242" t="s">
        <v>1663</v>
      </c>
      <c r="C19" s="242" t="s">
        <v>121</v>
      </c>
      <c r="D19" s="98"/>
    </row>
    <row r="20" spans="1:4" x14ac:dyDescent="0.35">
      <c r="A20" s="95" t="s">
        <v>170</v>
      </c>
      <c r="B20" s="242" t="s">
        <v>1663</v>
      </c>
      <c r="C20" s="242" t="s">
        <v>121</v>
      </c>
      <c r="D20" s="98"/>
    </row>
    <row r="21" spans="1:4" x14ac:dyDescent="0.35">
      <c r="A21" s="82" t="s">
        <v>118</v>
      </c>
      <c r="B21" s="242" t="s">
        <v>1663</v>
      </c>
      <c r="C21" s="242" t="s">
        <v>121</v>
      </c>
      <c r="D21" s="98"/>
    </row>
    <row r="22" spans="1:4" x14ac:dyDescent="0.35">
      <c r="A22" s="262" t="s">
        <v>1848</v>
      </c>
      <c r="B22" s="242" t="s">
        <v>934</v>
      </c>
      <c r="C22" s="242" t="s">
        <v>149</v>
      </c>
      <c r="D22" s="98"/>
    </row>
    <row r="23" spans="1:4" x14ac:dyDescent="0.35">
      <c r="A23" s="133" t="s">
        <v>455</v>
      </c>
      <c r="B23" s="242" t="s">
        <v>1663</v>
      </c>
      <c r="C23" s="242" t="s">
        <v>460</v>
      </c>
      <c r="D23" s="98"/>
    </row>
    <row r="25" spans="1:4" x14ac:dyDescent="0.35">
      <c r="A25" s="231" t="s">
        <v>1823</v>
      </c>
    </row>
    <row r="27" spans="1:4" x14ac:dyDescent="0.35">
      <c r="A27" s="451"/>
      <c r="B27" s="451"/>
      <c r="C27" s="451"/>
      <c r="D27" s="451"/>
    </row>
    <row r="28" spans="1:4" x14ac:dyDescent="0.35">
      <c r="A28" s="451"/>
      <c r="B28" s="451"/>
      <c r="C28" s="451"/>
      <c r="D28" s="451"/>
    </row>
    <row r="29" spans="1:4" x14ac:dyDescent="0.35">
      <c r="A29" s="451"/>
      <c r="B29" s="451"/>
      <c r="C29" s="451"/>
      <c r="D29" s="451"/>
    </row>
    <row r="30" spans="1:4" x14ac:dyDescent="0.35">
      <c r="A30" s="451"/>
      <c r="B30" s="451"/>
      <c r="C30" s="451"/>
      <c r="D30" s="451"/>
    </row>
    <row r="31" spans="1:4" x14ac:dyDescent="0.35">
      <c r="A31" s="451"/>
      <c r="B31" s="451"/>
      <c r="C31" s="451"/>
      <c r="D31" s="451"/>
    </row>
    <row r="32" spans="1:4" x14ac:dyDescent="0.35">
      <c r="A32" s="451"/>
      <c r="B32" s="451"/>
      <c r="C32" s="451"/>
      <c r="D32" s="451"/>
    </row>
    <row r="33" spans="1:4" x14ac:dyDescent="0.35">
      <c r="A33" s="451"/>
      <c r="B33" s="451"/>
      <c r="C33" s="451"/>
      <c r="D33" s="451"/>
    </row>
    <row r="34" spans="1:4" x14ac:dyDescent="0.35">
      <c r="A34" s="451"/>
      <c r="B34" s="451"/>
      <c r="C34" s="451"/>
      <c r="D34" s="451"/>
    </row>
    <row r="35" spans="1:4" x14ac:dyDescent="0.35">
      <c r="A35" s="451"/>
      <c r="B35" s="451"/>
      <c r="C35" s="451"/>
      <c r="D35" s="451"/>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5"/>
  <sheetViews>
    <sheetView workbookViewId="0">
      <selection activeCell="C82" sqref="C82"/>
    </sheetView>
  </sheetViews>
  <sheetFormatPr defaultColWidth="8.81640625" defaultRowHeight="14.5" x14ac:dyDescent="0.35"/>
  <cols>
    <col min="1" max="1" width="8.453125" bestFit="1" customWidth="1"/>
    <col min="2" max="2" width="19.7265625" bestFit="1" customWidth="1"/>
    <col min="3" max="3" width="83" bestFit="1" customWidth="1"/>
    <col min="4" max="4" width="1.81640625" customWidth="1"/>
    <col min="5" max="5" width="15.1796875" bestFit="1" customWidth="1"/>
    <col min="6" max="6" width="1.453125" customWidth="1"/>
    <col min="7" max="7" width="14.453125" customWidth="1"/>
    <col min="8" max="8" width="11.453125" bestFit="1" customWidth="1"/>
  </cols>
  <sheetData>
    <row r="1" spans="1:8" x14ac:dyDescent="0.35">
      <c r="A1" s="452" t="s">
        <v>923</v>
      </c>
      <c r="B1" s="452"/>
      <c r="C1" s="452"/>
      <c r="D1" s="452"/>
      <c r="E1" s="452"/>
      <c r="F1" s="452"/>
      <c r="G1" s="452"/>
      <c r="H1" s="452"/>
    </row>
    <row r="2" spans="1:8" x14ac:dyDescent="0.35">
      <c r="A2" s="452"/>
      <c r="B2" s="452"/>
      <c r="C2" s="452"/>
      <c r="D2" s="452"/>
      <c r="E2" s="452"/>
      <c r="F2" s="452"/>
      <c r="G2" s="452"/>
      <c r="H2" s="452"/>
    </row>
    <row r="3" spans="1:8" x14ac:dyDescent="0.35">
      <c r="A3" s="452"/>
      <c r="B3" s="452"/>
      <c r="C3" s="452"/>
      <c r="D3" s="452"/>
      <c r="E3" s="452"/>
      <c r="F3" s="452"/>
      <c r="G3" s="452"/>
      <c r="H3" s="452"/>
    </row>
    <row r="4" spans="1:8" x14ac:dyDescent="0.35">
      <c r="A4" s="452"/>
      <c r="B4" s="452"/>
      <c r="C4" s="452"/>
      <c r="D4" s="452"/>
      <c r="E4" s="452"/>
      <c r="F4" s="452"/>
      <c r="G4" s="452"/>
      <c r="H4" s="452"/>
    </row>
    <row r="6" spans="1:8" s="143" customFormat="1" x14ac:dyDescent="0.35">
      <c r="A6" s="297" t="s">
        <v>924</v>
      </c>
      <c r="B6" s="297" t="s">
        <v>929</v>
      </c>
      <c r="C6" s="297" t="s">
        <v>925</v>
      </c>
      <c r="D6" s="297"/>
      <c r="E6" s="297" t="s">
        <v>926</v>
      </c>
      <c r="F6" s="297"/>
      <c r="G6" s="297" t="s">
        <v>927</v>
      </c>
      <c r="H6" s="297" t="s">
        <v>928</v>
      </c>
    </row>
    <row r="7" spans="1:8" s="199" customFormat="1" hidden="1" x14ac:dyDescent="0.35">
      <c r="A7" s="199">
        <v>2.2000000000000002</v>
      </c>
      <c r="B7" s="199" t="s">
        <v>1079</v>
      </c>
      <c r="C7" s="199" t="s">
        <v>1805</v>
      </c>
      <c r="E7" s="199" t="s">
        <v>930</v>
      </c>
      <c r="G7" s="199" t="s">
        <v>1641</v>
      </c>
      <c r="H7" s="200">
        <v>45688</v>
      </c>
    </row>
    <row r="8" spans="1:8" s="199" customFormat="1" hidden="1" x14ac:dyDescent="0.35">
      <c r="A8" s="199">
        <v>2.2000000000000002</v>
      </c>
      <c r="B8" s="199" t="s">
        <v>1079</v>
      </c>
      <c r="C8" s="199" t="s">
        <v>1806</v>
      </c>
      <c r="E8" s="199" t="s">
        <v>930</v>
      </c>
      <c r="G8" s="199" t="s">
        <v>1641</v>
      </c>
      <c r="H8" s="200">
        <v>45688</v>
      </c>
    </row>
    <row r="9" spans="1:8" s="199" customFormat="1" hidden="1" x14ac:dyDescent="0.35">
      <c r="A9" s="199">
        <v>2.2000000000000002</v>
      </c>
      <c r="B9" s="199" t="s">
        <v>1079</v>
      </c>
      <c r="C9" s="199" t="s">
        <v>1819</v>
      </c>
      <c r="E9" s="199" t="s">
        <v>930</v>
      </c>
      <c r="G9" s="199" t="s">
        <v>1641</v>
      </c>
      <c r="H9" s="200">
        <v>45688</v>
      </c>
    </row>
    <row r="10" spans="1:8" s="199" customFormat="1" hidden="1" x14ac:dyDescent="0.35">
      <c r="A10" s="199">
        <v>2.2000000000000002</v>
      </c>
      <c r="B10" s="199" t="s">
        <v>462</v>
      </c>
      <c r="C10" s="199" t="s">
        <v>1808</v>
      </c>
      <c r="E10" s="199" t="s">
        <v>930</v>
      </c>
      <c r="G10" s="199" t="s">
        <v>1641</v>
      </c>
      <c r="H10" s="200">
        <v>45688</v>
      </c>
    </row>
    <row r="11" spans="1:8" s="199" customFormat="1" hidden="1" x14ac:dyDescent="0.35">
      <c r="A11" s="199">
        <v>2.2000000000000002</v>
      </c>
      <c r="B11" s="199" t="s">
        <v>462</v>
      </c>
      <c r="C11" s="199" t="s">
        <v>1809</v>
      </c>
      <c r="E11" s="199" t="s">
        <v>930</v>
      </c>
      <c r="G11" s="199" t="s">
        <v>1641</v>
      </c>
      <c r="H11" s="200">
        <v>45688</v>
      </c>
    </row>
    <row r="12" spans="1:8" s="199" customFormat="1" hidden="1" x14ac:dyDescent="0.35">
      <c r="A12" s="199">
        <v>2.2000000000000002</v>
      </c>
      <c r="B12" s="199" t="s">
        <v>451</v>
      </c>
      <c r="C12" s="199" t="s">
        <v>1808</v>
      </c>
      <c r="E12" s="199" t="s">
        <v>930</v>
      </c>
      <c r="G12" s="199" t="s">
        <v>1641</v>
      </c>
      <c r="H12" s="200">
        <v>45688</v>
      </c>
    </row>
    <row r="13" spans="1:8" s="199" customFormat="1" hidden="1" x14ac:dyDescent="0.35">
      <c r="A13" s="199">
        <v>2.2000000000000002</v>
      </c>
      <c r="B13" s="199" t="s">
        <v>451</v>
      </c>
      <c r="C13" s="199" t="s">
        <v>1809</v>
      </c>
      <c r="E13" s="199" t="s">
        <v>930</v>
      </c>
      <c r="G13" s="199" t="s">
        <v>1641</v>
      </c>
      <c r="H13" s="200">
        <v>45688</v>
      </c>
    </row>
    <row r="14" spans="1:8" s="199" customFormat="1" hidden="1" x14ac:dyDescent="0.35">
      <c r="A14" s="199">
        <v>2.2000000000000002</v>
      </c>
      <c r="B14" s="199" t="s">
        <v>451</v>
      </c>
      <c r="C14" s="199" t="s">
        <v>1817</v>
      </c>
      <c r="E14" s="199" t="s">
        <v>930</v>
      </c>
      <c r="G14" s="199" t="s">
        <v>1641</v>
      </c>
      <c r="H14" s="200">
        <v>45688</v>
      </c>
    </row>
    <row r="15" spans="1:8" s="199" customFormat="1" hidden="1" x14ac:dyDescent="0.35">
      <c r="A15" s="199">
        <v>2.2000000000000002</v>
      </c>
      <c r="B15" s="199" t="s">
        <v>451</v>
      </c>
      <c r="C15" s="199" t="s">
        <v>1813</v>
      </c>
      <c r="E15" s="199" t="s">
        <v>930</v>
      </c>
      <c r="G15" s="199" t="s">
        <v>1641</v>
      </c>
      <c r="H15" s="200">
        <v>45688</v>
      </c>
    </row>
    <row r="16" spans="1:8" s="199" customFormat="1" hidden="1" x14ac:dyDescent="0.35">
      <c r="A16" s="199">
        <v>2.2000000000000002</v>
      </c>
      <c r="B16" s="199" t="s">
        <v>1658</v>
      </c>
      <c r="C16" s="199" t="s">
        <v>1808</v>
      </c>
      <c r="E16" s="199" t="s">
        <v>930</v>
      </c>
      <c r="G16" s="199" t="s">
        <v>1641</v>
      </c>
      <c r="H16" s="200">
        <v>45688</v>
      </c>
    </row>
    <row r="17" spans="1:8" s="199" customFormat="1" hidden="1" x14ac:dyDescent="0.35">
      <c r="A17" s="199">
        <v>2.2000000000000002</v>
      </c>
      <c r="B17" s="199" t="s">
        <v>1814</v>
      </c>
      <c r="C17" s="199" t="s">
        <v>1815</v>
      </c>
      <c r="E17" s="199" t="s">
        <v>930</v>
      </c>
      <c r="G17" s="199" t="s">
        <v>1641</v>
      </c>
      <c r="H17" s="200">
        <v>45688</v>
      </c>
    </row>
    <row r="18" spans="1:8" s="199" customFormat="1" hidden="1" x14ac:dyDescent="0.35">
      <c r="A18" s="199">
        <v>2.2000000000000002</v>
      </c>
      <c r="B18" s="199" t="s">
        <v>170</v>
      </c>
      <c r="C18" s="199" t="s">
        <v>1808</v>
      </c>
      <c r="E18" s="199" t="s">
        <v>930</v>
      </c>
      <c r="G18" s="199" t="s">
        <v>1641</v>
      </c>
      <c r="H18" s="200">
        <v>45688</v>
      </c>
    </row>
    <row r="19" spans="1:8" s="199" customFormat="1" hidden="1" x14ac:dyDescent="0.35">
      <c r="A19" s="199">
        <v>2.2000000000000002</v>
      </c>
      <c r="B19" s="199" t="s">
        <v>118</v>
      </c>
      <c r="C19" s="199" t="s">
        <v>1808</v>
      </c>
      <c r="E19" s="199" t="s">
        <v>930</v>
      </c>
      <c r="G19" s="199" t="s">
        <v>1641</v>
      </c>
      <c r="H19" s="200">
        <v>45688</v>
      </c>
    </row>
    <row r="20" spans="1:8" s="199" customFormat="1" hidden="1" x14ac:dyDescent="0.35">
      <c r="A20" s="199">
        <v>2.2000000000000002</v>
      </c>
      <c r="B20" s="199" t="s">
        <v>118</v>
      </c>
      <c r="C20" s="199" t="s">
        <v>1816</v>
      </c>
      <c r="E20" s="199" t="s">
        <v>930</v>
      </c>
      <c r="G20" s="199" t="s">
        <v>1641</v>
      </c>
      <c r="H20" s="200">
        <v>45688</v>
      </c>
    </row>
    <row r="21" spans="1:8" s="199" customFormat="1" hidden="1" x14ac:dyDescent="0.35">
      <c r="A21" s="199">
        <v>2.2000000000000002</v>
      </c>
      <c r="B21" s="199" t="s">
        <v>128</v>
      </c>
      <c r="C21" s="199" t="s">
        <v>1808</v>
      </c>
      <c r="E21" s="199" t="s">
        <v>930</v>
      </c>
      <c r="G21" s="199" t="s">
        <v>1641</v>
      </c>
      <c r="H21" s="200">
        <v>45688</v>
      </c>
    </row>
    <row r="22" spans="1:8" s="199" customFormat="1" hidden="1" x14ac:dyDescent="0.35">
      <c r="A22" s="199">
        <v>2.2000000000000002</v>
      </c>
      <c r="B22" s="199" t="s">
        <v>128</v>
      </c>
      <c r="C22" s="199" t="s">
        <v>1818</v>
      </c>
      <c r="E22" s="199" t="s">
        <v>930</v>
      </c>
      <c r="G22" s="199" t="s">
        <v>1641</v>
      </c>
      <c r="H22" s="200">
        <v>45688</v>
      </c>
    </row>
    <row r="23" spans="1:8" s="199" customFormat="1" hidden="1" x14ac:dyDescent="0.35">
      <c r="A23" s="199">
        <v>2.2000000000000002</v>
      </c>
      <c r="B23" s="199" t="s">
        <v>455</v>
      </c>
      <c r="C23" s="199" t="s">
        <v>1808</v>
      </c>
      <c r="E23" s="199" t="s">
        <v>930</v>
      </c>
      <c r="G23" s="199" t="s">
        <v>1641</v>
      </c>
      <c r="H23" s="200">
        <v>45688</v>
      </c>
    </row>
    <row r="24" spans="1:8" s="199" customFormat="1" hidden="1" x14ac:dyDescent="0.35">
      <c r="A24" s="199">
        <v>2.2000000000000002</v>
      </c>
      <c r="B24" s="199" t="s">
        <v>1820</v>
      </c>
      <c r="C24" s="199" t="s">
        <v>1819</v>
      </c>
      <c r="E24" s="199" t="s">
        <v>930</v>
      </c>
      <c r="G24" s="199" t="s">
        <v>1641</v>
      </c>
      <c r="H24" s="200">
        <v>45688</v>
      </c>
    </row>
    <row r="25" spans="1:8" s="199" customFormat="1" hidden="1" x14ac:dyDescent="0.35">
      <c r="A25" s="199">
        <v>2.2000000000000002</v>
      </c>
      <c r="B25" s="199" t="s">
        <v>1820</v>
      </c>
      <c r="C25" s="199" t="s">
        <v>1821</v>
      </c>
      <c r="E25" s="199" t="s">
        <v>930</v>
      </c>
      <c r="G25" s="199" t="s">
        <v>1641</v>
      </c>
      <c r="H25" s="200">
        <v>45688</v>
      </c>
    </row>
    <row r="26" spans="1:8" s="199" customFormat="1" hidden="1" x14ac:dyDescent="0.35">
      <c r="A26" s="199">
        <v>2.2000000000000002</v>
      </c>
      <c r="B26" s="199" t="s">
        <v>1820</v>
      </c>
      <c r="C26" s="199" t="s">
        <v>1824</v>
      </c>
      <c r="E26" s="199" t="s">
        <v>930</v>
      </c>
      <c r="G26" s="199" t="s">
        <v>1641</v>
      </c>
      <c r="H26" s="200">
        <v>45688</v>
      </c>
    </row>
    <row r="27" spans="1:8" s="199" customFormat="1" hidden="1" x14ac:dyDescent="0.35">
      <c r="A27" s="199">
        <v>2.1</v>
      </c>
      <c r="B27" s="199" t="s">
        <v>1063</v>
      </c>
      <c r="C27" s="199" t="s">
        <v>1728</v>
      </c>
      <c r="E27" s="199" t="s">
        <v>930</v>
      </c>
      <c r="G27" s="199" t="s">
        <v>1729</v>
      </c>
      <c r="H27" s="200">
        <v>45497</v>
      </c>
    </row>
    <row r="28" spans="1:8" ht="29" hidden="1" x14ac:dyDescent="0.35">
      <c r="A28">
        <v>2</v>
      </c>
      <c r="B28" s="199" t="s">
        <v>128</v>
      </c>
      <c r="C28" s="198" t="s">
        <v>1719</v>
      </c>
      <c r="E28" t="s">
        <v>1717</v>
      </c>
      <c r="G28" t="s">
        <v>1718</v>
      </c>
      <c r="H28" s="144">
        <v>45415</v>
      </c>
    </row>
    <row r="29" spans="1:8" hidden="1" x14ac:dyDescent="0.35">
      <c r="A29">
        <v>1.7</v>
      </c>
      <c r="B29" t="s">
        <v>170</v>
      </c>
      <c r="C29" t="s">
        <v>1682</v>
      </c>
      <c r="E29" t="s">
        <v>930</v>
      </c>
      <c r="G29" t="s">
        <v>1641</v>
      </c>
      <c r="H29" s="144">
        <v>45357</v>
      </c>
    </row>
    <row r="30" spans="1:8" hidden="1" x14ac:dyDescent="0.35">
      <c r="A30">
        <v>1.7</v>
      </c>
      <c r="B30" t="s">
        <v>1079</v>
      </c>
      <c r="C30" t="s">
        <v>1681</v>
      </c>
      <c r="E30" t="s">
        <v>930</v>
      </c>
      <c r="G30" t="s">
        <v>1641</v>
      </c>
      <c r="H30" s="144">
        <v>45357</v>
      </c>
    </row>
    <row r="31" spans="1:8" s="142" customFormat="1" hidden="1" x14ac:dyDescent="0.35">
      <c r="A31" s="142">
        <v>1.7</v>
      </c>
      <c r="B31" s="142" t="s">
        <v>1665</v>
      </c>
      <c r="C31" s="142" t="s">
        <v>1666</v>
      </c>
      <c r="E31" s="142" t="s">
        <v>930</v>
      </c>
      <c r="G31" s="142" t="s">
        <v>1641</v>
      </c>
      <c r="H31" s="171">
        <v>45356</v>
      </c>
    </row>
    <row r="32" spans="1:8" hidden="1" x14ac:dyDescent="0.35">
      <c r="A32">
        <v>1.7</v>
      </c>
      <c r="B32" t="s">
        <v>935</v>
      </c>
      <c r="C32" t="s">
        <v>1664</v>
      </c>
      <c r="E32" t="s">
        <v>930</v>
      </c>
      <c r="G32" t="s">
        <v>1641</v>
      </c>
      <c r="H32" s="144">
        <v>45356</v>
      </c>
    </row>
    <row r="33" spans="1:8" hidden="1" x14ac:dyDescent="0.35">
      <c r="A33">
        <v>1.7</v>
      </c>
      <c r="B33" t="s">
        <v>455</v>
      </c>
      <c r="C33" t="s">
        <v>1662</v>
      </c>
      <c r="E33" t="s">
        <v>930</v>
      </c>
      <c r="G33" t="s">
        <v>1641</v>
      </c>
      <c r="H33" s="144">
        <v>45356</v>
      </c>
    </row>
    <row r="34" spans="1:8" hidden="1" x14ac:dyDescent="0.35">
      <c r="A34">
        <v>1.7</v>
      </c>
      <c r="B34" t="s">
        <v>1658</v>
      </c>
      <c r="C34" t="s">
        <v>1659</v>
      </c>
      <c r="E34" t="s">
        <v>930</v>
      </c>
      <c r="G34" t="s">
        <v>1641</v>
      </c>
      <c r="H34" s="144">
        <v>45356</v>
      </c>
    </row>
    <row r="35" spans="1:8" hidden="1" x14ac:dyDescent="0.35">
      <c r="A35">
        <v>1.7</v>
      </c>
      <c r="B35" t="s">
        <v>462</v>
      </c>
      <c r="C35" t="s">
        <v>1657</v>
      </c>
      <c r="E35" t="s">
        <v>930</v>
      </c>
      <c r="G35" t="s">
        <v>1641</v>
      </c>
      <c r="H35" s="144">
        <v>45356</v>
      </c>
    </row>
    <row r="36" spans="1:8" hidden="1" x14ac:dyDescent="0.35">
      <c r="A36">
        <v>1.7</v>
      </c>
      <c r="B36" t="s">
        <v>462</v>
      </c>
      <c r="C36" t="s">
        <v>1656</v>
      </c>
      <c r="E36" t="s">
        <v>930</v>
      </c>
      <c r="G36" t="s">
        <v>1641</v>
      </c>
      <c r="H36" s="144">
        <v>45356</v>
      </c>
    </row>
    <row r="37" spans="1:8" hidden="1" x14ac:dyDescent="0.35">
      <c r="A37">
        <v>1.7</v>
      </c>
      <c r="B37" t="s">
        <v>462</v>
      </c>
      <c r="C37" t="s">
        <v>1655</v>
      </c>
      <c r="E37" t="s">
        <v>930</v>
      </c>
      <c r="G37" t="s">
        <v>1641</v>
      </c>
      <c r="H37" s="144">
        <v>45356</v>
      </c>
    </row>
    <row r="38" spans="1:8" hidden="1" x14ac:dyDescent="0.35">
      <c r="A38">
        <v>1.7</v>
      </c>
      <c r="B38" t="s">
        <v>1653</v>
      </c>
      <c r="C38" t="s">
        <v>1654</v>
      </c>
      <c r="E38" t="s">
        <v>930</v>
      </c>
      <c r="G38" t="s">
        <v>1641</v>
      </c>
      <c r="H38" s="144">
        <v>45356</v>
      </c>
    </row>
    <row r="39" spans="1:8" s="142" customFormat="1" hidden="1" x14ac:dyDescent="0.35">
      <c r="A39" s="142">
        <v>1.7</v>
      </c>
      <c r="B39" s="142" t="s">
        <v>1079</v>
      </c>
      <c r="C39" s="142" t="s">
        <v>1643</v>
      </c>
      <c r="E39" s="142" t="s">
        <v>930</v>
      </c>
      <c r="G39" s="142" t="s">
        <v>1641</v>
      </c>
      <c r="H39" s="171">
        <v>45356</v>
      </c>
    </row>
    <row r="40" spans="1:8" s="143" customFormat="1" hidden="1" x14ac:dyDescent="0.35">
      <c r="A40">
        <v>1.7</v>
      </c>
      <c r="B40" t="s">
        <v>1079</v>
      </c>
      <c r="C40" t="s">
        <v>1683</v>
      </c>
      <c r="E40" t="s">
        <v>930</v>
      </c>
      <c r="G40" t="s">
        <v>1641</v>
      </c>
      <c r="H40" s="144">
        <v>414250</v>
      </c>
    </row>
    <row r="41" spans="1:8" hidden="1" x14ac:dyDescent="0.35">
      <c r="A41">
        <v>1.6</v>
      </c>
    </row>
    <row r="42" spans="1:8" hidden="1" x14ac:dyDescent="0.35">
      <c r="A42">
        <v>1.5</v>
      </c>
      <c r="B42" t="s">
        <v>935</v>
      </c>
      <c r="C42" t="s">
        <v>1084</v>
      </c>
      <c r="E42" t="s">
        <v>1083</v>
      </c>
      <c r="G42" t="s">
        <v>930</v>
      </c>
      <c r="H42" s="144">
        <v>45197</v>
      </c>
    </row>
    <row r="43" spans="1:8" hidden="1" x14ac:dyDescent="0.35">
      <c r="A43">
        <v>1.5</v>
      </c>
      <c r="B43" t="s">
        <v>935</v>
      </c>
      <c r="C43" t="s">
        <v>1080</v>
      </c>
      <c r="E43" t="s">
        <v>930</v>
      </c>
      <c r="G43" t="s">
        <v>1083</v>
      </c>
      <c r="H43" s="144">
        <v>45195</v>
      </c>
    </row>
    <row r="44" spans="1:8" hidden="1" x14ac:dyDescent="0.35">
      <c r="A44">
        <v>1.5</v>
      </c>
      <c r="B44" t="s">
        <v>1079</v>
      </c>
      <c r="C44" t="s">
        <v>1080</v>
      </c>
      <c r="E44" t="s">
        <v>930</v>
      </c>
      <c r="G44" t="s">
        <v>1083</v>
      </c>
      <c r="H44" s="144">
        <v>45195</v>
      </c>
    </row>
    <row r="45" spans="1:8" hidden="1" x14ac:dyDescent="0.35">
      <c r="A45">
        <v>1.5</v>
      </c>
      <c r="B45" t="s">
        <v>160</v>
      </c>
      <c r="C45" t="s">
        <v>1078</v>
      </c>
      <c r="E45" t="s">
        <v>930</v>
      </c>
      <c r="G45" t="s">
        <v>1083</v>
      </c>
      <c r="H45" s="144">
        <v>45195</v>
      </c>
    </row>
    <row r="46" spans="1:8" hidden="1" x14ac:dyDescent="0.35">
      <c r="A46">
        <v>1.5</v>
      </c>
      <c r="B46" t="s">
        <v>1063</v>
      </c>
      <c r="C46" t="s">
        <v>1064</v>
      </c>
      <c r="E46" t="s">
        <v>930</v>
      </c>
      <c r="G46" t="s">
        <v>1083</v>
      </c>
      <c r="H46" s="144">
        <v>45195</v>
      </c>
    </row>
    <row r="47" spans="1:8" hidden="1" x14ac:dyDescent="0.35">
      <c r="A47">
        <v>1.4</v>
      </c>
      <c r="B47" t="s">
        <v>1063</v>
      </c>
      <c r="C47" t="s">
        <v>1064</v>
      </c>
      <c r="E47" t="s">
        <v>930</v>
      </c>
      <c r="G47" t="s">
        <v>1083</v>
      </c>
      <c r="H47" s="144">
        <v>45168</v>
      </c>
    </row>
    <row r="48" spans="1:8" hidden="1" x14ac:dyDescent="0.35">
      <c r="A48">
        <v>1.3</v>
      </c>
      <c r="B48" t="s">
        <v>1063</v>
      </c>
      <c r="C48" t="s">
        <v>1064</v>
      </c>
      <c r="E48" t="s">
        <v>930</v>
      </c>
      <c r="G48" t="s">
        <v>119</v>
      </c>
      <c r="H48" s="144">
        <v>45138</v>
      </c>
    </row>
    <row r="49" spans="1:8" hidden="1" x14ac:dyDescent="0.35">
      <c r="A49">
        <v>1.3</v>
      </c>
      <c r="B49" t="s">
        <v>1061</v>
      </c>
      <c r="C49" t="s">
        <v>1062</v>
      </c>
      <c r="E49" t="s">
        <v>930</v>
      </c>
      <c r="G49" t="s">
        <v>119</v>
      </c>
      <c r="H49" s="144">
        <v>45138</v>
      </c>
    </row>
    <row r="50" spans="1:8" hidden="1" x14ac:dyDescent="0.35">
      <c r="A50">
        <v>1.2</v>
      </c>
      <c r="B50" t="s">
        <v>160</v>
      </c>
      <c r="C50" t="s">
        <v>1060</v>
      </c>
      <c r="E50" t="s">
        <v>930</v>
      </c>
      <c r="G50" t="s">
        <v>119</v>
      </c>
      <c r="H50" s="144">
        <v>45103</v>
      </c>
    </row>
    <row r="51" spans="1:8" hidden="1" x14ac:dyDescent="0.35">
      <c r="A51">
        <v>1.1000000000000001</v>
      </c>
      <c r="B51" t="s">
        <v>128</v>
      </c>
      <c r="C51" t="s">
        <v>940</v>
      </c>
      <c r="E51" t="s">
        <v>930</v>
      </c>
      <c r="G51" t="s">
        <v>119</v>
      </c>
      <c r="H51" s="144">
        <v>45085</v>
      </c>
    </row>
    <row r="52" spans="1:8" hidden="1" x14ac:dyDescent="0.35">
      <c r="A52">
        <v>1.1000000000000001</v>
      </c>
      <c r="B52" t="s">
        <v>451</v>
      </c>
      <c r="C52" t="s">
        <v>939</v>
      </c>
      <c r="E52" t="s">
        <v>930</v>
      </c>
      <c r="G52" t="s">
        <v>119</v>
      </c>
      <c r="H52" s="144">
        <v>45085</v>
      </c>
    </row>
    <row r="53" spans="1:8" hidden="1" x14ac:dyDescent="0.35">
      <c r="A53">
        <v>1.1000000000000001</v>
      </c>
      <c r="B53" t="s">
        <v>160</v>
      </c>
      <c r="C53" t="s">
        <v>938</v>
      </c>
      <c r="E53" t="s">
        <v>930</v>
      </c>
      <c r="G53" t="s">
        <v>119</v>
      </c>
      <c r="H53" s="144">
        <v>45085</v>
      </c>
    </row>
    <row r="54" spans="1:8" hidden="1" x14ac:dyDescent="0.35">
      <c r="A54">
        <v>1.1000000000000001</v>
      </c>
      <c r="B54" t="s">
        <v>935</v>
      </c>
      <c r="C54" t="s">
        <v>936</v>
      </c>
      <c r="E54" t="s">
        <v>930</v>
      </c>
      <c r="G54" t="s">
        <v>119</v>
      </c>
      <c r="H54" s="144">
        <v>45085</v>
      </c>
    </row>
    <row r="55" spans="1:8" hidden="1" x14ac:dyDescent="0.35">
      <c r="A55">
        <v>1.1000000000000001</v>
      </c>
      <c r="B55" t="s">
        <v>932</v>
      </c>
      <c r="C55" t="s">
        <v>933</v>
      </c>
      <c r="E55" t="s">
        <v>930</v>
      </c>
      <c r="G55" t="s">
        <v>119</v>
      </c>
      <c r="H55" s="144">
        <v>45085</v>
      </c>
    </row>
    <row r="56" spans="1:8" hidden="1" x14ac:dyDescent="0.35">
      <c r="A56">
        <v>1</v>
      </c>
      <c r="B56" t="s">
        <v>451</v>
      </c>
      <c r="C56" s="142" t="s">
        <v>931</v>
      </c>
      <c r="E56" t="s">
        <v>119</v>
      </c>
      <c r="G56" t="s">
        <v>930</v>
      </c>
      <c r="H56" s="144">
        <v>45082</v>
      </c>
    </row>
    <row r="57" spans="1:8" hidden="1" x14ac:dyDescent="0.35">
      <c r="A57" s="199">
        <v>2.2000000000000002</v>
      </c>
      <c r="B57" s="199" t="s">
        <v>1820</v>
      </c>
      <c r="C57" s="199" t="s">
        <v>1832</v>
      </c>
      <c r="E57" s="199" t="s">
        <v>930</v>
      </c>
      <c r="G57" s="199" t="s">
        <v>1641</v>
      </c>
      <c r="H57" s="144">
        <v>45688</v>
      </c>
    </row>
    <row r="58" spans="1:8" hidden="1" x14ac:dyDescent="0.35">
      <c r="A58" s="199">
        <v>2.2000000000000002</v>
      </c>
      <c r="B58" s="199" t="s">
        <v>1079</v>
      </c>
      <c r="C58" s="199" t="s">
        <v>1833</v>
      </c>
      <c r="E58" s="199" t="s">
        <v>1641</v>
      </c>
      <c r="G58" t="s">
        <v>930</v>
      </c>
      <c r="H58" s="144">
        <v>45691</v>
      </c>
    </row>
    <row r="59" spans="1:8" hidden="1" x14ac:dyDescent="0.35">
      <c r="A59" s="199">
        <v>2.2000000000000002</v>
      </c>
      <c r="B59" s="199" t="s">
        <v>170</v>
      </c>
      <c r="C59" s="199" t="s">
        <v>1834</v>
      </c>
      <c r="E59" s="199" t="s">
        <v>930</v>
      </c>
      <c r="G59" s="199" t="s">
        <v>1641</v>
      </c>
      <c r="H59" s="144">
        <v>45694</v>
      </c>
    </row>
    <row r="60" spans="1:8" hidden="1" x14ac:dyDescent="0.35">
      <c r="A60" s="199">
        <v>2.2000000000000002</v>
      </c>
      <c r="B60" s="199" t="s">
        <v>118</v>
      </c>
      <c r="C60" s="199" t="s">
        <v>1835</v>
      </c>
      <c r="E60" s="199" t="s">
        <v>930</v>
      </c>
      <c r="G60" s="199" t="s">
        <v>1641</v>
      </c>
      <c r="H60" s="144">
        <v>45694</v>
      </c>
    </row>
    <row r="61" spans="1:8" hidden="1" x14ac:dyDescent="0.35">
      <c r="A61" s="199">
        <v>2.2000000000000002</v>
      </c>
      <c r="B61" s="199" t="s">
        <v>128</v>
      </c>
      <c r="C61" s="199" t="s">
        <v>1835</v>
      </c>
      <c r="E61" s="199" t="s">
        <v>930</v>
      </c>
      <c r="G61" s="199" t="s">
        <v>1641</v>
      </c>
      <c r="H61" s="144">
        <v>45694</v>
      </c>
    </row>
    <row r="62" spans="1:8" hidden="1" x14ac:dyDescent="0.35">
      <c r="A62" s="199">
        <v>2.2000000000000002</v>
      </c>
      <c r="B62" s="199" t="s">
        <v>462</v>
      </c>
      <c r="C62" s="199" t="s">
        <v>1835</v>
      </c>
      <c r="E62" s="199" t="s">
        <v>930</v>
      </c>
      <c r="G62" s="199" t="s">
        <v>1641</v>
      </c>
      <c r="H62" s="144">
        <v>45694</v>
      </c>
    </row>
    <row r="63" spans="1:8" hidden="1" x14ac:dyDescent="0.35">
      <c r="A63" s="199">
        <v>2.2000000000000002</v>
      </c>
      <c r="B63" s="199" t="s">
        <v>462</v>
      </c>
      <c r="C63" s="199" t="s">
        <v>1836</v>
      </c>
      <c r="E63" s="199" t="s">
        <v>930</v>
      </c>
      <c r="G63" s="199" t="s">
        <v>1641</v>
      </c>
      <c r="H63" s="144">
        <v>45694</v>
      </c>
    </row>
    <row r="64" spans="1:8" hidden="1" x14ac:dyDescent="0.35">
      <c r="A64" s="199">
        <v>2.2000000000000002</v>
      </c>
      <c r="B64" s="199" t="s">
        <v>128</v>
      </c>
      <c r="C64" s="199" t="s">
        <v>1841</v>
      </c>
      <c r="E64" t="s">
        <v>930</v>
      </c>
      <c r="G64" s="199" t="s">
        <v>1641</v>
      </c>
      <c r="H64" s="144">
        <v>45694</v>
      </c>
    </row>
    <row r="65" spans="1:8" hidden="1" x14ac:dyDescent="0.35">
      <c r="A65" s="199">
        <v>2.2000000000000002</v>
      </c>
      <c r="B65" s="199" t="s">
        <v>128</v>
      </c>
      <c r="C65" s="199" t="s">
        <v>1842</v>
      </c>
      <c r="E65" t="s">
        <v>930</v>
      </c>
      <c r="G65" s="199" t="s">
        <v>1641</v>
      </c>
      <c r="H65" s="144">
        <v>45694</v>
      </c>
    </row>
    <row r="66" spans="1:8" hidden="1" x14ac:dyDescent="0.35">
      <c r="A66" s="199">
        <v>2.2000000000000002</v>
      </c>
      <c r="B66" s="199" t="s">
        <v>451</v>
      </c>
      <c r="C66" s="199" t="s">
        <v>1841</v>
      </c>
      <c r="E66" t="s">
        <v>930</v>
      </c>
      <c r="G66" s="199" t="s">
        <v>1641</v>
      </c>
      <c r="H66" s="144">
        <v>45694</v>
      </c>
    </row>
    <row r="67" spans="1:8" x14ac:dyDescent="0.35">
      <c r="A67" s="298">
        <v>3</v>
      </c>
      <c r="B67" s="298" t="s">
        <v>128</v>
      </c>
      <c r="C67" s="298" t="s">
        <v>1847</v>
      </c>
      <c r="D67" s="214"/>
      <c r="E67" s="214" t="s">
        <v>120</v>
      </c>
      <c r="F67" s="214"/>
      <c r="G67" s="214"/>
      <c r="H67" s="299">
        <v>45762</v>
      </c>
    </row>
    <row r="68" spans="1:8" x14ac:dyDescent="0.35">
      <c r="A68" s="214">
        <v>3.1</v>
      </c>
      <c r="B68" s="214" t="s">
        <v>1848</v>
      </c>
      <c r="C68" s="214" t="s">
        <v>1853</v>
      </c>
      <c r="D68" s="214"/>
      <c r="E68" s="214" t="s">
        <v>930</v>
      </c>
      <c r="F68" s="214"/>
      <c r="G68" s="214"/>
      <c r="H68" s="299">
        <v>45854</v>
      </c>
    </row>
    <row r="69" spans="1:8" x14ac:dyDescent="0.35">
      <c r="A69" s="214">
        <v>3.1</v>
      </c>
      <c r="B69" s="214" t="s">
        <v>1063</v>
      </c>
      <c r="C69" s="214" t="s">
        <v>1064</v>
      </c>
      <c r="D69" s="214"/>
      <c r="E69" s="214" t="s">
        <v>930</v>
      </c>
      <c r="F69" s="214"/>
      <c r="G69" s="214"/>
      <c r="H69" s="299">
        <v>45854</v>
      </c>
    </row>
    <row r="70" spans="1:8" x14ac:dyDescent="0.35">
      <c r="A70" s="214">
        <v>3.1</v>
      </c>
      <c r="B70" s="214" t="s">
        <v>1079</v>
      </c>
      <c r="C70" s="214" t="s">
        <v>1869</v>
      </c>
      <c r="D70" s="214"/>
      <c r="E70" s="214" t="s">
        <v>930</v>
      </c>
      <c r="F70" s="214"/>
      <c r="G70" s="214"/>
      <c r="H70" s="299">
        <v>45854</v>
      </c>
    </row>
    <row r="71" spans="1:8" x14ac:dyDescent="0.35">
      <c r="A71" s="214">
        <v>3.1</v>
      </c>
      <c r="B71" s="214" t="s">
        <v>1820</v>
      </c>
      <c r="C71" s="214" t="s">
        <v>1870</v>
      </c>
      <c r="D71" s="214"/>
      <c r="E71" s="214" t="s">
        <v>930</v>
      </c>
      <c r="F71" s="214"/>
      <c r="G71" s="214"/>
      <c r="H71" s="299">
        <v>45854</v>
      </c>
    </row>
    <row r="72" spans="1:8" x14ac:dyDescent="0.35">
      <c r="A72" s="214">
        <v>3.1</v>
      </c>
      <c r="B72" s="214" t="s">
        <v>1820</v>
      </c>
      <c r="C72" s="214" t="s">
        <v>1869</v>
      </c>
      <c r="D72" s="214"/>
      <c r="E72" s="214" t="s">
        <v>930</v>
      </c>
      <c r="F72" s="214"/>
      <c r="G72" s="214"/>
      <c r="H72" s="299">
        <v>45854</v>
      </c>
    </row>
    <row r="73" spans="1:8" x14ac:dyDescent="0.35">
      <c r="A73" s="214">
        <v>3.1</v>
      </c>
      <c r="B73" s="214" t="s">
        <v>1848</v>
      </c>
      <c r="C73" s="214" t="s">
        <v>1871</v>
      </c>
      <c r="D73" s="214"/>
      <c r="E73" s="214" t="s">
        <v>1872</v>
      </c>
      <c r="F73" s="214"/>
      <c r="G73" s="214"/>
      <c r="H73" s="299">
        <v>45860</v>
      </c>
    </row>
    <row r="74" spans="1:8" x14ac:dyDescent="0.35">
      <c r="A74" s="214">
        <v>3.2</v>
      </c>
      <c r="B74" s="214" t="s">
        <v>1665</v>
      </c>
      <c r="C74" s="214" t="s">
        <v>1666</v>
      </c>
      <c r="D74" s="214"/>
      <c r="E74" s="214" t="s">
        <v>930</v>
      </c>
      <c r="F74" s="214"/>
      <c r="G74" s="214"/>
      <c r="H74" s="299">
        <v>45957</v>
      </c>
    </row>
    <row r="75" spans="1:8" x14ac:dyDescent="0.35">
      <c r="A75" s="214">
        <v>3.4</v>
      </c>
      <c r="B75" s="214" t="s">
        <v>128</v>
      </c>
      <c r="C75" s="214" t="s">
        <v>1893</v>
      </c>
      <c r="D75" s="214"/>
      <c r="E75" s="214" t="s">
        <v>1663</v>
      </c>
      <c r="F75" s="214"/>
      <c r="G75" s="214"/>
      <c r="H75" s="299">
        <v>46007</v>
      </c>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8"/>
  <sheetViews>
    <sheetView zoomScale="75" zoomScaleNormal="75" workbookViewId="0">
      <pane ySplit="4" topLeftCell="A5" activePane="bottomLeft" state="frozen"/>
      <selection activeCell="C72" sqref="C72"/>
      <selection pane="bottomLeft" activeCell="A5" sqref="A5:XFD288"/>
    </sheetView>
  </sheetViews>
  <sheetFormatPr defaultColWidth="8.81640625" defaultRowHeight="12.5" x14ac:dyDescent="0.25"/>
  <cols>
    <col min="1" max="1" width="1.81640625" style="114" bestFit="1" customWidth="1"/>
    <col min="2" max="2" width="23.453125" style="115" hidden="1" customWidth="1"/>
    <col min="3" max="3" width="31.453125" style="114" hidden="1" customWidth="1"/>
    <col min="4" max="4" width="20.453125" style="114" bestFit="1" customWidth="1"/>
    <col min="5" max="5" width="47.453125" style="114" bestFit="1" customWidth="1"/>
    <col min="6" max="6" width="41.81640625" style="114" bestFit="1" customWidth="1"/>
    <col min="7" max="7" width="36.1796875" style="114" bestFit="1" customWidth="1"/>
    <col min="8" max="8" width="25.453125" style="114" bestFit="1" customWidth="1"/>
    <col min="9" max="9" width="31.453125" style="114" bestFit="1" customWidth="1"/>
    <col min="10" max="10" width="20.453125" style="114" bestFit="1" customWidth="1"/>
    <col min="11" max="16384" width="8.81640625" style="114"/>
  </cols>
  <sheetData>
    <row r="1" spans="1:12" s="116" customFormat="1" ht="9" customHeight="1" x14ac:dyDescent="0.25">
      <c r="A1" s="116" t="s">
        <v>445</v>
      </c>
      <c r="B1" s="119"/>
    </row>
    <row r="2" spans="1:12" s="116" customFormat="1" ht="31" customHeight="1" x14ac:dyDescent="0.5">
      <c r="B2" s="129" t="s">
        <v>1667</v>
      </c>
      <c r="D2" s="453" t="s">
        <v>1874</v>
      </c>
      <c r="E2" s="453"/>
      <c r="F2" s="453"/>
      <c r="G2" s="453"/>
    </row>
    <row r="3" spans="1:12" s="116" customFormat="1" ht="18" customHeight="1" x14ac:dyDescent="0.25">
      <c r="B3" s="119" t="s">
        <v>937</v>
      </c>
    </row>
    <row r="4" spans="1:12" s="116" customFormat="1" ht="23.5" customHeight="1" x14ac:dyDescent="0.25">
      <c r="B4" s="118" t="s">
        <v>444</v>
      </c>
      <c r="C4" s="117" t="s">
        <v>443</v>
      </c>
      <c r="D4" s="117" t="s">
        <v>442</v>
      </c>
      <c r="E4" s="117" t="s">
        <v>1642</v>
      </c>
      <c r="F4" s="117" t="s">
        <v>1831</v>
      </c>
      <c r="G4" s="117" t="s">
        <v>441</v>
      </c>
      <c r="H4" s="117" t="s">
        <v>440</v>
      </c>
      <c r="I4" s="117" t="s">
        <v>439</v>
      </c>
      <c r="J4" s="117" t="s">
        <v>438</v>
      </c>
    </row>
    <row r="5" spans="1:12" s="116" customFormat="1" ht="16" customHeight="1" x14ac:dyDescent="0.35">
      <c r="B5" s="120"/>
      <c r="C5" s="121"/>
      <c r="D5" s="286">
        <v>1030</v>
      </c>
      <c r="E5" s="287" t="s">
        <v>1668</v>
      </c>
      <c r="F5" s="287" t="s">
        <v>941</v>
      </c>
      <c r="G5" s="287" t="s">
        <v>463</v>
      </c>
      <c r="H5" s="287" t="s">
        <v>464</v>
      </c>
      <c r="I5" s="287" t="s">
        <v>187</v>
      </c>
      <c r="J5" s="287" t="s">
        <v>317</v>
      </c>
      <c r="K5" s="287" t="s">
        <v>1107</v>
      </c>
      <c r="L5" s="287" t="s">
        <v>1108</v>
      </c>
    </row>
    <row r="6" spans="1:12" s="116" customFormat="1" ht="16" customHeight="1" x14ac:dyDescent="0.35">
      <c r="B6" s="120"/>
      <c r="C6" s="121"/>
      <c r="D6" s="286">
        <v>1036</v>
      </c>
      <c r="E6" s="287" t="s">
        <v>1669</v>
      </c>
      <c r="F6" s="287" t="s">
        <v>942</v>
      </c>
      <c r="G6" s="287" t="s">
        <v>465</v>
      </c>
      <c r="H6" s="287" t="s">
        <v>466</v>
      </c>
      <c r="I6" s="287" t="s">
        <v>187</v>
      </c>
      <c r="J6" s="287" t="s">
        <v>401</v>
      </c>
      <c r="K6" s="287" t="s">
        <v>1129</v>
      </c>
      <c r="L6" s="287" t="s">
        <v>1130</v>
      </c>
    </row>
    <row r="7" spans="1:12" s="116" customFormat="1" ht="16" customHeight="1" x14ac:dyDescent="0.35">
      <c r="B7" s="120"/>
      <c r="C7" s="121"/>
      <c r="D7" s="286">
        <v>1049</v>
      </c>
      <c r="E7" s="287" t="s">
        <v>1670</v>
      </c>
      <c r="F7" s="287" t="s">
        <v>943</v>
      </c>
      <c r="G7" s="287" t="s">
        <v>479</v>
      </c>
      <c r="H7" s="287" t="s">
        <v>480</v>
      </c>
      <c r="I7" s="287" t="s">
        <v>187</v>
      </c>
      <c r="J7" s="287" t="s">
        <v>349</v>
      </c>
      <c r="K7" s="287" t="s">
        <v>1171</v>
      </c>
      <c r="L7" s="287" t="s">
        <v>1172</v>
      </c>
    </row>
    <row r="8" spans="1:12" s="116" customFormat="1" ht="16" customHeight="1" x14ac:dyDescent="0.35">
      <c r="B8" s="120"/>
      <c r="C8" s="121"/>
      <c r="D8" s="286">
        <v>1050</v>
      </c>
      <c r="E8" s="287" t="s">
        <v>1668</v>
      </c>
      <c r="F8" s="287" t="s">
        <v>943</v>
      </c>
      <c r="G8" s="287" t="s">
        <v>481</v>
      </c>
      <c r="H8" s="287" t="s">
        <v>482</v>
      </c>
      <c r="I8" s="287" t="s">
        <v>187</v>
      </c>
      <c r="J8" s="287" t="s">
        <v>367</v>
      </c>
      <c r="K8" s="287" t="s">
        <v>1173</v>
      </c>
      <c r="L8" s="287" t="s">
        <v>1174</v>
      </c>
    </row>
    <row r="9" spans="1:12" s="116" customFormat="1" ht="16" customHeight="1" x14ac:dyDescent="0.35">
      <c r="B9" s="120"/>
      <c r="C9" s="121"/>
      <c r="D9" s="286">
        <v>1051</v>
      </c>
      <c r="E9" s="287" t="s">
        <v>1670</v>
      </c>
      <c r="F9" s="287" t="s">
        <v>943</v>
      </c>
      <c r="G9" s="287" t="s">
        <v>483</v>
      </c>
      <c r="H9" s="287" t="s">
        <v>484</v>
      </c>
      <c r="I9" s="287" t="s">
        <v>187</v>
      </c>
      <c r="J9" s="287" t="s">
        <v>327</v>
      </c>
      <c r="K9" s="287" t="s">
        <v>1175</v>
      </c>
      <c r="L9" s="287" t="s">
        <v>1176</v>
      </c>
    </row>
    <row r="10" spans="1:12" s="116" customFormat="1" ht="16" customHeight="1" x14ac:dyDescent="0.35">
      <c r="B10" s="120"/>
      <c r="C10" s="121"/>
      <c r="D10" s="286">
        <v>1054</v>
      </c>
      <c r="E10" s="287" t="s">
        <v>1670</v>
      </c>
      <c r="F10" s="287" t="s">
        <v>943</v>
      </c>
      <c r="G10" s="287" t="s">
        <v>485</v>
      </c>
      <c r="H10" s="287" t="s">
        <v>486</v>
      </c>
      <c r="I10" s="287" t="s">
        <v>187</v>
      </c>
      <c r="J10" s="287" t="s">
        <v>418</v>
      </c>
      <c r="K10" s="287" t="s">
        <v>1177</v>
      </c>
      <c r="L10" s="287" t="s">
        <v>1178</v>
      </c>
    </row>
    <row r="11" spans="1:12" s="116" customFormat="1" ht="16" customHeight="1" x14ac:dyDescent="0.35">
      <c r="B11" s="120"/>
      <c r="C11" s="121"/>
      <c r="D11" s="286">
        <v>1056</v>
      </c>
      <c r="E11" s="287" t="s">
        <v>1668</v>
      </c>
      <c r="F11" s="287" t="s">
        <v>943</v>
      </c>
      <c r="G11" s="287" t="s">
        <v>487</v>
      </c>
      <c r="H11" s="287" t="s">
        <v>482</v>
      </c>
      <c r="I11" s="287" t="s">
        <v>187</v>
      </c>
      <c r="J11" s="287" t="s">
        <v>231</v>
      </c>
      <c r="K11" s="287" t="s">
        <v>1179</v>
      </c>
      <c r="L11" s="287" t="s">
        <v>1180</v>
      </c>
    </row>
    <row r="12" spans="1:12" ht="16" customHeight="1" x14ac:dyDescent="0.35">
      <c r="D12" s="286">
        <v>1057</v>
      </c>
      <c r="E12" s="287" t="s">
        <v>1668</v>
      </c>
      <c r="F12" s="287" t="s">
        <v>943</v>
      </c>
      <c r="G12" s="287" t="s">
        <v>488</v>
      </c>
      <c r="H12" s="287" t="s">
        <v>472</v>
      </c>
      <c r="I12" s="287" t="s">
        <v>187</v>
      </c>
      <c r="J12" s="287" t="s">
        <v>878</v>
      </c>
      <c r="K12" s="287" t="s">
        <v>1272</v>
      </c>
      <c r="L12" s="287" t="s">
        <v>1273</v>
      </c>
    </row>
    <row r="13" spans="1:12" ht="16" customHeight="1" x14ac:dyDescent="0.35">
      <c r="D13" s="286">
        <v>1058</v>
      </c>
      <c r="E13" s="287" t="s">
        <v>1671</v>
      </c>
      <c r="F13" s="287" t="s">
        <v>943</v>
      </c>
      <c r="G13" s="287" t="s">
        <v>489</v>
      </c>
      <c r="H13" s="287" t="s">
        <v>490</v>
      </c>
      <c r="I13" s="287" t="s">
        <v>259</v>
      </c>
      <c r="J13" s="287" t="s">
        <v>437</v>
      </c>
      <c r="K13" s="287" t="s">
        <v>1181</v>
      </c>
      <c r="L13" s="287" t="s">
        <v>1182</v>
      </c>
    </row>
    <row r="14" spans="1:12" ht="16" customHeight="1" x14ac:dyDescent="0.35">
      <c r="D14" s="286">
        <v>1059</v>
      </c>
      <c r="E14" s="287" t="s">
        <v>1668</v>
      </c>
      <c r="F14" s="287" t="s">
        <v>944</v>
      </c>
      <c r="G14" s="287" t="s">
        <v>491</v>
      </c>
      <c r="H14" s="287" t="s">
        <v>464</v>
      </c>
      <c r="I14" s="287" t="s">
        <v>187</v>
      </c>
      <c r="J14" s="287" t="s">
        <v>280</v>
      </c>
      <c r="K14" s="287" t="s">
        <v>1109</v>
      </c>
      <c r="L14" s="287" t="s">
        <v>1110</v>
      </c>
    </row>
    <row r="15" spans="1:12" ht="16" customHeight="1" x14ac:dyDescent="0.35">
      <c r="D15" s="286">
        <v>1060</v>
      </c>
      <c r="E15" s="287" t="s">
        <v>1668</v>
      </c>
      <c r="F15" s="287" t="s">
        <v>943</v>
      </c>
      <c r="G15" s="287" t="s">
        <v>1875</v>
      </c>
      <c r="H15" s="287" t="s">
        <v>1876</v>
      </c>
      <c r="I15" s="287" t="s">
        <v>187</v>
      </c>
      <c r="J15" s="287" t="s">
        <v>1877</v>
      </c>
      <c r="K15" s="287" t="s">
        <v>1183</v>
      </c>
      <c r="L15" s="287" t="s">
        <v>1184</v>
      </c>
    </row>
    <row r="16" spans="1:12" ht="16" customHeight="1" x14ac:dyDescent="0.35">
      <c r="D16" s="286">
        <v>1062</v>
      </c>
      <c r="E16" s="287" t="s">
        <v>1672</v>
      </c>
      <c r="F16" s="287" t="s">
        <v>943</v>
      </c>
      <c r="G16" s="287" t="s">
        <v>492</v>
      </c>
      <c r="H16" s="287" t="s">
        <v>493</v>
      </c>
      <c r="I16" s="287" t="s">
        <v>187</v>
      </c>
      <c r="J16" s="287" t="s">
        <v>390</v>
      </c>
      <c r="K16" s="287" t="s">
        <v>1185</v>
      </c>
      <c r="L16" s="287" t="s">
        <v>1186</v>
      </c>
    </row>
    <row r="17" spans="4:12" ht="16" customHeight="1" x14ac:dyDescent="0.35">
      <c r="D17" s="286">
        <v>1064</v>
      </c>
      <c r="E17" s="287" t="s">
        <v>1673</v>
      </c>
      <c r="F17" s="287" t="s">
        <v>943</v>
      </c>
      <c r="G17" s="287" t="s">
        <v>494</v>
      </c>
      <c r="H17" s="287" t="s">
        <v>495</v>
      </c>
      <c r="I17" s="287" t="s">
        <v>187</v>
      </c>
      <c r="J17" s="287" t="s">
        <v>243</v>
      </c>
      <c r="K17" s="287" t="s">
        <v>1187</v>
      </c>
      <c r="L17" s="287" t="s">
        <v>1188</v>
      </c>
    </row>
    <row r="18" spans="4:12" ht="16" customHeight="1" x14ac:dyDescent="0.35">
      <c r="D18" s="286">
        <v>1066</v>
      </c>
      <c r="E18" s="287" t="s">
        <v>1673</v>
      </c>
      <c r="F18" s="287" t="s">
        <v>943</v>
      </c>
      <c r="G18" s="287" t="s">
        <v>496</v>
      </c>
      <c r="H18" s="287" t="s">
        <v>497</v>
      </c>
      <c r="I18" s="287" t="s">
        <v>187</v>
      </c>
      <c r="J18" s="287" t="s">
        <v>232</v>
      </c>
      <c r="K18" s="287" t="s">
        <v>1189</v>
      </c>
      <c r="L18" s="287" t="s">
        <v>1190</v>
      </c>
    </row>
    <row r="19" spans="4:12" ht="16" customHeight="1" x14ac:dyDescent="0.35">
      <c r="D19" s="286">
        <v>1068</v>
      </c>
      <c r="E19" s="287" t="s">
        <v>1668</v>
      </c>
      <c r="F19" s="287" t="s">
        <v>943</v>
      </c>
      <c r="G19" s="287" t="s">
        <v>498</v>
      </c>
      <c r="H19" s="287" t="s">
        <v>472</v>
      </c>
      <c r="I19" s="287" t="s">
        <v>187</v>
      </c>
      <c r="J19" s="287" t="s">
        <v>879</v>
      </c>
      <c r="K19" s="287" t="s">
        <v>1825</v>
      </c>
      <c r="L19" s="287" t="s">
        <v>1191</v>
      </c>
    </row>
    <row r="20" spans="4:12" ht="16" customHeight="1" x14ac:dyDescent="0.35">
      <c r="D20" s="286">
        <v>1072</v>
      </c>
      <c r="E20" s="287" t="s">
        <v>1668</v>
      </c>
      <c r="F20" s="287" t="s">
        <v>943</v>
      </c>
      <c r="G20" s="287" t="s">
        <v>499</v>
      </c>
      <c r="H20" s="287" t="s">
        <v>500</v>
      </c>
      <c r="I20" s="287" t="s">
        <v>187</v>
      </c>
      <c r="J20" s="287" t="s">
        <v>880</v>
      </c>
      <c r="K20" s="287" t="s">
        <v>1192</v>
      </c>
      <c r="L20" s="287" t="s">
        <v>1193</v>
      </c>
    </row>
    <row r="21" spans="4:12" ht="16" customHeight="1" x14ac:dyDescent="0.35">
      <c r="D21" s="286">
        <v>1076</v>
      </c>
      <c r="E21" s="287" t="s">
        <v>1673</v>
      </c>
      <c r="F21" s="287" t="s">
        <v>945</v>
      </c>
      <c r="G21" s="287" t="s">
        <v>501</v>
      </c>
      <c r="H21" s="287" t="s">
        <v>502</v>
      </c>
      <c r="I21" s="287" t="s">
        <v>187</v>
      </c>
      <c r="J21" s="287" t="s">
        <v>226</v>
      </c>
      <c r="K21" s="287" t="s">
        <v>1194</v>
      </c>
      <c r="L21" s="287" t="s">
        <v>1195</v>
      </c>
    </row>
    <row r="22" spans="4:12" ht="16" customHeight="1" x14ac:dyDescent="0.35">
      <c r="D22" s="286">
        <v>1078</v>
      </c>
      <c r="E22" s="287" t="s">
        <v>1669</v>
      </c>
      <c r="F22" s="287" t="s">
        <v>946</v>
      </c>
      <c r="G22" s="287" t="s">
        <v>503</v>
      </c>
      <c r="H22" s="287" t="s">
        <v>504</v>
      </c>
      <c r="I22" s="287" t="s">
        <v>187</v>
      </c>
      <c r="J22" s="287" t="s">
        <v>205</v>
      </c>
      <c r="K22" s="287" t="s">
        <v>1549</v>
      </c>
      <c r="L22" s="287" t="s">
        <v>1550</v>
      </c>
    </row>
    <row r="23" spans="4:12" ht="16" customHeight="1" x14ac:dyDescent="0.35">
      <c r="D23" s="286">
        <v>1116</v>
      </c>
      <c r="E23" s="287" t="s">
        <v>1671</v>
      </c>
      <c r="F23" s="287" t="s">
        <v>947</v>
      </c>
      <c r="G23" s="287" t="s">
        <v>505</v>
      </c>
      <c r="H23" s="287" t="s">
        <v>506</v>
      </c>
      <c r="I23" s="287" t="s">
        <v>259</v>
      </c>
      <c r="J23" s="287" t="s">
        <v>426</v>
      </c>
      <c r="K23" s="287" t="s">
        <v>1293</v>
      </c>
      <c r="L23" s="287" t="s">
        <v>1294</v>
      </c>
    </row>
    <row r="24" spans="4:12" ht="16" customHeight="1" x14ac:dyDescent="0.35">
      <c r="D24" s="286">
        <v>1133</v>
      </c>
      <c r="E24" s="287" t="s">
        <v>1669</v>
      </c>
      <c r="F24" s="287" t="s">
        <v>948</v>
      </c>
      <c r="G24" s="287" t="s">
        <v>507</v>
      </c>
      <c r="H24" s="287" t="s">
        <v>468</v>
      </c>
      <c r="I24" s="287" t="s">
        <v>187</v>
      </c>
      <c r="J24" s="287" t="s">
        <v>350</v>
      </c>
      <c r="K24" s="287" t="s">
        <v>1720</v>
      </c>
      <c r="L24" s="287" t="s">
        <v>1372</v>
      </c>
    </row>
    <row r="25" spans="4:12" ht="16" customHeight="1" x14ac:dyDescent="0.35">
      <c r="D25" s="286">
        <v>1134</v>
      </c>
      <c r="E25" s="287" t="s">
        <v>1669</v>
      </c>
      <c r="F25" s="287" t="s">
        <v>948</v>
      </c>
      <c r="G25" s="287" t="s">
        <v>508</v>
      </c>
      <c r="H25" s="287" t="s">
        <v>509</v>
      </c>
      <c r="I25" s="287" t="s">
        <v>187</v>
      </c>
      <c r="J25" s="287" t="s">
        <v>332</v>
      </c>
      <c r="K25" s="287" t="s">
        <v>1373</v>
      </c>
      <c r="L25" s="287" t="s">
        <v>1374</v>
      </c>
    </row>
    <row r="26" spans="4:12" ht="16" customHeight="1" x14ac:dyDescent="0.35">
      <c r="D26" s="286">
        <v>1143</v>
      </c>
      <c r="E26" s="287" t="s">
        <v>1673</v>
      </c>
      <c r="F26" s="287" t="s">
        <v>949</v>
      </c>
      <c r="G26" s="287" t="s">
        <v>510</v>
      </c>
      <c r="H26" s="287" t="s">
        <v>495</v>
      </c>
      <c r="I26" s="287" t="s">
        <v>187</v>
      </c>
      <c r="J26" s="287" t="s">
        <v>384</v>
      </c>
      <c r="K26" s="287" t="s">
        <v>1283</v>
      </c>
      <c r="L26" s="287" t="s">
        <v>1284</v>
      </c>
    </row>
    <row r="27" spans="4:12" ht="16" customHeight="1" x14ac:dyDescent="0.35">
      <c r="D27" s="286">
        <v>1174</v>
      </c>
      <c r="E27" s="287" t="s">
        <v>1670</v>
      </c>
      <c r="F27" s="287" t="s">
        <v>950</v>
      </c>
      <c r="G27" s="287" t="s">
        <v>511</v>
      </c>
      <c r="H27" s="287" t="s">
        <v>512</v>
      </c>
      <c r="I27" s="287" t="s">
        <v>187</v>
      </c>
      <c r="J27" s="287" t="s">
        <v>315</v>
      </c>
      <c r="K27" s="287" t="s">
        <v>1525</v>
      </c>
      <c r="L27" s="287" t="s">
        <v>1526</v>
      </c>
    </row>
    <row r="28" spans="4:12" ht="16" customHeight="1" x14ac:dyDescent="0.35">
      <c r="D28" s="286">
        <v>1204</v>
      </c>
      <c r="E28" s="287" t="s">
        <v>1669</v>
      </c>
      <c r="F28" s="287" t="s">
        <v>951</v>
      </c>
      <c r="G28" s="287" t="s">
        <v>513</v>
      </c>
      <c r="H28" s="287" t="s">
        <v>514</v>
      </c>
      <c r="I28" s="287" t="s">
        <v>187</v>
      </c>
      <c r="J28" s="287" t="s">
        <v>251</v>
      </c>
      <c r="K28" s="287" t="s">
        <v>1087</v>
      </c>
      <c r="L28" s="287" t="s">
        <v>1088</v>
      </c>
    </row>
    <row r="29" spans="4:12" ht="16" customHeight="1" x14ac:dyDescent="0.35">
      <c r="D29" s="286">
        <v>1205</v>
      </c>
      <c r="E29" s="287" t="s">
        <v>1673</v>
      </c>
      <c r="F29" s="287" t="s">
        <v>951</v>
      </c>
      <c r="G29" s="287" t="s">
        <v>515</v>
      </c>
      <c r="H29" s="287" t="s">
        <v>516</v>
      </c>
      <c r="I29" s="287" t="s">
        <v>187</v>
      </c>
      <c r="J29" s="287" t="s">
        <v>247</v>
      </c>
      <c r="K29" s="287" t="s">
        <v>1381</v>
      </c>
      <c r="L29" s="287" t="s">
        <v>1382</v>
      </c>
    </row>
    <row r="30" spans="4:12" ht="16" customHeight="1" x14ac:dyDescent="0.35">
      <c r="D30" s="286">
        <v>1208</v>
      </c>
      <c r="E30" s="287" t="s">
        <v>1673</v>
      </c>
      <c r="F30" s="287" t="s">
        <v>951</v>
      </c>
      <c r="G30" s="287" t="s">
        <v>517</v>
      </c>
      <c r="H30" s="287" t="s">
        <v>518</v>
      </c>
      <c r="I30" s="287" t="s">
        <v>187</v>
      </c>
      <c r="J30" s="287" t="s">
        <v>351</v>
      </c>
      <c r="K30" s="287" t="s">
        <v>1575</v>
      </c>
      <c r="L30" s="287" t="s">
        <v>1576</v>
      </c>
    </row>
    <row r="31" spans="4:12" ht="16" customHeight="1" x14ac:dyDescent="0.35">
      <c r="D31" s="286">
        <v>1214</v>
      </c>
      <c r="E31" s="287" t="s">
        <v>1673</v>
      </c>
      <c r="F31" s="287" t="s">
        <v>519</v>
      </c>
      <c r="G31" s="287" t="s">
        <v>520</v>
      </c>
      <c r="H31" s="287" t="s">
        <v>521</v>
      </c>
      <c r="I31" s="287" t="s">
        <v>187</v>
      </c>
      <c r="J31" s="287" t="s">
        <v>429</v>
      </c>
      <c r="K31" s="287" t="s">
        <v>1334</v>
      </c>
      <c r="L31" s="287" t="s">
        <v>1335</v>
      </c>
    </row>
    <row r="32" spans="4:12" ht="16" customHeight="1" x14ac:dyDescent="0.35">
      <c r="D32" s="286">
        <v>1230</v>
      </c>
      <c r="E32" s="287" t="s">
        <v>1668</v>
      </c>
      <c r="F32" s="287" t="s">
        <v>522</v>
      </c>
      <c r="G32" s="287" t="s">
        <v>523</v>
      </c>
      <c r="H32" s="287" t="s">
        <v>524</v>
      </c>
      <c r="I32" s="287" t="s">
        <v>187</v>
      </c>
      <c r="J32" s="287" t="s">
        <v>200</v>
      </c>
      <c r="K32" s="287" t="s">
        <v>1379</v>
      </c>
      <c r="L32" s="287" t="s">
        <v>1380</v>
      </c>
    </row>
    <row r="33" spans="4:12" ht="16" customHeight="1" x14ac:dyDescent="0.35">
      <c r="D33" s="286">
        <v>1243</v>
      </c>
      <c r="E33" s="287" t="s">
        <v>1670</v>
      </c>
      <c r="F33" s="287" t="s">
        <v>952</v>
      </c>
      <c r="G33" s="287" t="s">
        <v>525</v>
      </c>
      <c r="H33" s="287" t="s">
        <v>588</v>
      </c>
      <c r="I33" s="287" t="s">
        <v>187</v>
      </c>
      <c r="J33" s="287" t="s">
        <v>246</v>
      </c>
      <c r="K33" s="287" t="s">
        <v>1302</v>
      </c>
      <c r="L33" s="287" t="s">
        <v>1303</v>
      </c>
    </row>
    <row r="34" spans="4:12" ht="16" customHeight="1" x14ac:dyDescent="0.35">
      <c r="D34" s="286">
        <v>1244</v>
      </c>
      <c r="E34" s="287" t="s">
        <v>1672</v>
      </c>
      <c r="F34" s="287" t="s">
        <v>953</v>
      </c>
      <c r="G34" s="287" t="s">
        <v>526</v>
      </c>
      <c r="H34" s="287" t="s">
        <v>527</v>
      </c>
      <c r="I34" s="287" t="s">
        <v>187</v>
      </c>
      <c r="J34" s="287" t="s">
        <v>189</v>
      </c>
      <c r="K34" s="287" t="s">
        <v>1298</v>
      </c>
      <c r="L34" s="287" t="s">
        <v>1299</v>
      </c>
    </row>
    <row r="35" spans="4:12" ht="16" customHeight="1" x14ac:dyDescent="0.35">
      <c r="D35" s="286">
        <v>1258</v>
      </c>
      <c r="E35" s="287" t="s">
        <v>1669</v>
      </c>
      <c r="F35" s="287" t="s">
        <v>954</v>
      </c>
      <c r="G35" s="287" t="s">
        <v>528</v>
      </c>
      <c r="H35" s="287" t="s">
        <v>529</v>
      </c>
      <c r="I35" s="287" t="s">
        <v>187</v>
      </c>
      <c r="J35" s="287" t="s">
        <v>431</v>
      </c>
      <c r="K35" s="287" t="s">
        <v>1466</v>
      </c>
      <c r="L35" s="287" t="s">
        <v>1467</v>
      </c>
    </row>
    <row r="36" spans="4:12" ht="16" customHeight="1" x14ac:dyDescent="0.35">
      <c r="D36" s="286">
        <v>1297</v>
      </c>
      <c r="E36" s="287" t="s">
        <v>1670</v>
      </c>
      <c r="F36" s="287" t="s">
        <v>945</v>
      </c>
      <c r="G36" s="287" t="s">
        <v>530</v>
      </c>
      <c r="H36" s="287" t="s">
        <v>531</v>
      </c>
      <c r="I36" s="287" t="s">
        <v>187</v>
      </c>
      <c r="J36" s="287" t="s">
        <v>262</v>
      </c>
      <c r="K36" s="287" t="s">
        <v>1196</v>
      </c>
      <c r="L36" s="287" t="s">
        <v>1197</v>
      </c>
    </row>
    <row r="37" spans="4:12" ht="16" customHeight="1" x14ac:dyDescent="0.35">
      <c r="D37" s="286">
        <v>1308</v>
      </c>
      <c r="E37" s="287" t="s">
        <v>1668</v>
      </c>
      <c r="F37" s="287" t="s">
        <v>533</v>
      </c>
      <c r="G37" s="287" t="s">
        <v>534</v>
      </c>
      <c r="H37" s="287" t="s">
        <v>535</v>
      </c>
      <c r="I37" s="287" t="s">
        <v>187</v>
      </c>
      <c r="J37" s="287" t="s">
        <v>432</v>
      </c>
      <c r="K37" s="287" t="s">
        <v>1535</v>
      </c>
      <c r="L37" s="287" t="s">
        <v>1536</v>
      </c>
    </row>
    <row r="38" spans="4:12" ht="16" customHeight="1" x14ac:dyDescent="0.35">
      <c r="D38" s="286">
        <v>1311</v>
      </c>
      <c r="E38" s="287" t="s">
        <v>1673</v>
      </c>
      <c r="F38" s="287" t="s">
        <v>955</v>
      </c>
      <c r="G38" s="287" t="s">
        <v>536</v>
      </c>
      <c r="H38" s="287" t="s">
        <v>537</v>
      </c>
      <c r="I38" s="287" t="s">
        <v>187</v>
      </c>
      <c r="J38" s="287" t="s">
        <v>237</v>
      </c>
      <c r="K38" s="287" t="s">
        <v>1561</v>
      </c>
      <c r="L38" s="287" t="s">
        <v>1562</v>
      </c>
    </row>
    <row r="39" spans="4:12" ht="16" customHeight="1" x14ac:dyDescent="0.35">
      <c r="D39" s="286">
        <v>1315</v>
      </c>
      <c r="E39" s="287" t="s">
        <v>1668</v>
      </c>
      <c r="F39" s="287" t="s">
        <v>945</v>
      </c>
      <c r="G39" s="287" t="s">
        <v>538</v>
      </c>
      <c r="H39" s="287" t="s">
        <v>524</v>
      </c>
      <c r="I39" s="287" t="s">
        <v>187</v>
      </c>
      <c r="J39" s="287" t="s">
        <v>320</v>
      </c>
      <c r="K39" s="287" t="s">
        <v>1198</v>
      </c>
      <c r="L39" s="287" t="s">
        <v>1199</v>
      </c>
    </row>
    <row r="40" spans="4:12" ht="16" customHeight="1" x14ac:dyDescent="0.35">
      <c r="D40" s="286">
        <v>1358</v>
      </c>
      <c r="E40" s="287" t="s">
        <v>1669</v>
      </c>
      <c r="F40" s="287" t="s">
        <v>956</v>
      </c>
      <c r="G40" s="287" t="s">
        <v>539</v>
      </c>
      <c r="H40" s="287" t="s">
        <v>540</v>
      </c>
      <c r="I40" s="287" t="s">
        <v>187</v>
      </c>
      <c r="J40" s="287" t="s">
        <v>252</v>
      </c>
      <c r="K40" s="287" t="s">
        <v>1137</v>
      </c>
      <c r="L40" s="287" t="s">
        <v>1138</v>
      </c>
    </row>
    <row r="41" spans="4:12" ht="16" customHeight="1" x14ac:dyDescent="0.35">
      <c r="D41" s="286">
        <v>1361</v>
      </c>
      <c r="E41" s="287" t="s">
        <v>1670</v>
      </c>
      <c r="F41" s="287" t="s">
        <v>956</v>
      </c>
      <c r="G41" s="287" t="s">
        <v>541</v>
      </c>
      <c r="H41" s="287" t="s">
        <v>486</v>
      </c>
      <c r="I41" s="287" t="s">
        <v>187</v>
      </c>
      <c r="J41" s="287" t="s">
        <v>263</v>
      </c>
      <c r="K41" s="287" t="s">
        <v>1139</v>
      </c>
      <c r="L41" s="287" t="s">
        <v>1140</v>
      </c>
    </row>
    <row r="42" spans="4:12" ht="16" customHeight="1" x14ac:dyDescent="0.35">
      <c r="D42" s="286">
        <v>1363</v>
      </c>
      <c r="E42" s="287" t="s">
        <v>1669</v>
      </c>
      <c r="F42" s="287" t="s">
        <v>956</v>
      </c>
      <c r="G42" s="287" t="s">
        <v>542</v>
      </c>
      <c r="H42" s="287" t="s">
        <v>543</v>
      </c>
      <c r="I42" s="287" t="s">
        <v>187</v>
      </c>
      <c r="J42" s="287" t="s">
        <v>240</v>
      </c>
      <c r="K42" s="287" t="s">
        <v>1141</v>
      </c>
      <c r="L42" s="287" t="s">
        <v>1142</v>
      </c>
    </row>
    <row r="43" spans="4:12" ht="16" customHeight="1" x14ac:dyDescent="0.35">
      <c r="D43" s="286">
        <v>1370</v>
      </c>
      <c r="E43" s="287" t="s">
        <v>1673</v>
      </c>
      <c r="F43" s="287" t="s">
        <v>957</v>
      </c>
      <c r="G43" s="287" t="s">
        <v>544</v>
      </c>
      <c r="H43" s="287" t="s">
        <v>516</v>
      </c>
      <c r="I43" s="287" t="s">
        <v>187</v>
      </c>
      <c r="J43" s="287" t="s">
        <v>421</v>
      </c>
      <c r="K43" s="287" t="s">
        <v>1498</v>
      </c>
      <c r="L43" s="287" t="s">
        <v>1499</v>
      </c>
    </row>
    <row r="44" spans="4:12" ht="16" customHeight="1" x14ac:dyDescent="0.35">
      <c r="D44" s="286">
        <v>1371</v>
      </c>
      <c r="E44" s="287" t="s">
        <v>1669</v>
      </c>
      <c r="F44" s="287" t="s">
        <v>1854</v>
      </c>
      <c r="G44" s="287" t="s">
        <v>1855</v>
      </c>
      <c r="H44" s="287" t="s">
        <v>1856</v>
      </c>
      <c r="I44" s="287" t="s">
        <v>187</v>
      </c>
      <c r="J44" s="287" t="s">
        <v>1857</v>
      </c>
      <c r="K44" s="287" t="s">
        <v>1858</v>
      </c>
      <c r="L44" s="287" t="s">
        <v>1578</v>
      </c>
    </row>
    <row r="45" spans="4:12" ht="16" customHeight="1" x14ac:dyDescent="0.35">
      <c r="D45" s="286">
        <v>1375</v>
      </c>
      <c r="E45" s="287" t="s">
        <v>1668</v>
      </c>
      <c r="F45" s="287" t="s">
        <v>958</v>
      </c>
      <c r="G45" s="287" t="s">
        <v>545</v>
      </c>
      <c r="H45" s="287" t="s">
        <v>546</v>
      </c>
      <c r="I45" s="287" t="s">
        <v>187</v>
      </c>
      <c r="J45" s="287" t="s">
        <v>287</v>
      </c>
      <c r="K45" s="287" t="s">
        <v>1500</v>
      </c>
      <c r="L45" s="287" t="s">
        <v>1501</v>
      </c>
    </row>
    <row r="46" spans="4:12" ht="16" customHeight="1" x14ac:dyDescent="0.35">
      <c r="D46" s="286">
        <v>1377</v>
      </c>
      <c r="E46" s="287" t="s">
        <v>1673</v>
      </c>
      <c r="F46" s="287" t="s">
        <v>959</v>
      </c>
      <c r="G46" s="287" t="s">
        <v>549</v>
      </c>
      <c r="H46" s="287" t="s">
        <v>495</v>
      </c>
      <c r="I46" s="287" t="s">
        <v>187</v>
      </c>
      <c r="J46" s="287" t="s">
        <v>282</v>
      </c>
      <c r="K46" s="287" t="s">
        <v>1389</v>
      </c>
      <c r="L46" s="287" t="s">
        <v>1390</v>
      </c>
    </row>
    <row r="47" spans="4:12" ht="16" customHeight="1" x14ac:dyDescent="0.35">
      <c r="D47" s="286">
        <v>1392</v>
      </c>
      <c r="E47" s="287" t="s">
        <v>1668</v>
      </c>
      <c r="F47" s="287" t="s">
        <v>960</v>
      </c>
      <c r="G47" s="287" t="s">
        <v>550</v>
      </c>
      <c r="H47" s="287" t="s">
        <v>551</v>
      </c>
      <c r="I47" s="287" t="s">
        <v>187</v>
      </c>
      <c r="J47" s="287" t="s">
        <v>387</v>
      </c>
      <c r="K47" s="287" t="s">
        <v>1103</v>
      </c>
      <c r="L47" s="287" t="s">
        <v>1104</v>
      </c>
    </row>
    <row r="48" spans="4:12" ht="16" customHeight="1" x14ac:dyDescent="0.35">
      <c r="D48" s="286">
        <v>1394</v>
      </c>
      <c r="E48" s="287" t="s">
        <v>1668</v>
      </c>
      <c r="F48" s="287" t="s">
        <v>960</v>
      </c>
      <c r="G48" s="287" t="s">
        <v>552</v>
      </c>
      <c r="H48" s="287" t="s">
        <v>553</v>
      </c>
      <c r="I48" s="287" t="s">
        <v>187</v>
      </c>
      <c r="J48" s="287" t="s">
        <v>272</v>
      </c>
      <c r="K48" s="287" t="s">
        <v>1105</v>
      </c>
      <c r="L48" s="287" t="s">
        <v>1106</v>
      </c>
    </row>
    <row r="49" spans="4:12" ht="16" customHeight="1" x14ac:dyDescent="0.35">
      <c r="D49" s="286">
        <v>1406</v>
      </c>
      <c r="E49" s="287" t="s">
        <v>1673</v>
      </c>
      <c r="F49" s="287" t="s">
        <v>961</v>
      </c>
      <c r="G49" s="287" t="s">
        <v>554</v>
      </c>
      <c r="H49" s="287" t="s">
        <v>555</v>
      </c>
      <c r="I49" s="287" t="s">
        <v>187</v>
      </c>
      <c r="J49" s="287" t="s">
        <v>304</v>
      </c>
      <c r="K49" s="287" t="s">
        <v>1274</v>
      </c>
      <c r="L49" s="287" t="s">
        <v>1275</v>
      </c>
    </row>
    <row r="50" spans="4:12" ht="16" customHeight="1" x14ac:dyDescent="0.35">
      <c r="D50" s="286">
        <v>1448</v>
      </c>
      <c r="E50" s="287" t="s">
        <v>1669</v>
      </c>
      <c r="F50" s="287" t="s">
        <v>556</v>
      </c>
      <c r="G50" s="287" t="s">
        <v>557</v>
      </c>
      <c r="H50" s="287" t="s">
        <v>558</v>
      </c>
      <c r="I50" s="287" t="s">
        <v>187</v>
      </c>
      <c r="J50" s="287" t="s">
        <v>406</v>
      </c>
      <c r="K50" s="287" t="s">
        <v>1605</v>
      </c>
      <c r="L50" s="287" t="s">
        <v>1606</v>
      </c>
    </row>
    <row r="51" spans="4:12" ht="16" customHeight="1" x14ac:dyDescent="0.35">
      <c r="D51" s="286">
        <v>1454</v>
      </c>
      <c r="E51" s="287" t="s">
        <v>1672</v>
      </c>
      <c r="F51" s="287" t="s">
        <v>559</v>
      </c>
      <c r="G51" s="287" t="s">
        <v>560</v>
      </c>
      <c r="H51" s="287" t="s">
        <v>493</v>
      </c>
      <c r="I51" s="287" t="s">
        <v>187</v>
      </c>
      <c r="J51" s="287" t="s">
        <v>390</v>
      </c>
      <c r="K51" s="287" t="s">
        <v>1611</v>
      </c>
      <c r="L51" s="287" t="s">
        <v>1612</v>
      </c>
    </row>
    <row r="52" spans="4:12" ht="16" customHeight="1" x14ac:dyDescent="0.35">
      <c r="D52" s="286">
        <v>1466</v>
      </c>
      <c r="E52" s="287" t="s">
        <v>1669</v>
      </c>
      <c r="F52" s="287" t="s">
        <v>561</v>
      </c>
      <c r="G52" s="287" t="s">
        <v>562</v>
      </c>
      <c r="H52" s="287" t="s">
        <v>504</v>
      </c>
      <c r="I52" s="287" t="s">
        <v>187</v>
      </c>
      <c r="J52" s="287" t="s">
        <v>380</v>
      </c>
      <c r="K52" s="287" t="s">
        <v>1300</v>
      </c>
      <c r="L52" s="287" t="s">
        <v>1301</v>
      </c>
    </row>
    <row r="53" spans="4:12" ht="16" customHeight="1" x14ac:dyDescent="0.35">
      <c r="D53" s="286">
        <v>1470</v>
      </c>
      <c r="E53" s="287" t="s">
        <v>1669</v>
      </c>
      <c r="F53" s="287" t="s">
        <v>962</v>
      </c>
      <c r="G53" s="287" t="s">
        <v>563</v>
      </c>
      <c r="H53" s="287" t="s">
        <v>564</v>
      </c>
      <c r="I53" s="287" t="s">
        <v>187</v>
      </c>
      <c r="J53" s="287" t="s">
        <v>881</v>
      </c>
      <c r="K53" s="287" t="s">
        <v>1545</v>
      </c>
      <c r="L53" s="287" t="s">
        <v>1546</v>
      </c>
    </row>
    <row r="54" spans="4:12" ht="16" customHeight="1" x14ac:dyDescent="0.35">
      <c r="D54" s="286">
        <v>1473</v>
      </c>
      <c r="E54" s="287" t="s">
        <v>1670</v>
      </c>
      <c r="F54" s="287" t="s">
        <v>963</v>
      </c>
      <c r="G54" s="287" t="s">
        <v>565</v>
      </c>
      <c r="H54" s="287" t="s">
        <v>480</v>
      </c>
      <c r="I54" s="287" t="s">
        <v>187</v>
      </c>
      <c r="J54" s="287" t="s">
        <v>198</v>
      </c>
      <c r="K54" s="287" t="s">
        <v>1639</v>
      </c>
      <c r="L54" s="287" t="s">
        <v>1640</v>
      </c>
    </row>
    <row r="55" spans="4:12" ht="16" customHeight="1" x14ac:dyDescent="0.35">
      <c r="D55" s="286">
        <v>1497</v>
      </c>
      <c r="E55" s="287" t="s">
        <v>1669</v>
      </c>
      <c r="F55" s="287" t="s">
        <v>942</v>
      </c>
      <c r="G55" s="287" t="s">
        <v>567</v>
      </c>
      <c r="H55" s="287" t="s">
        <v>568</v>
      </c>
      <c r="I55" s="287" t="s">
        <v>187</v>
      </c>
      <c r="J55" s="287" t="s">
        <v>328</v>
      </c>
      <c r="K55" s="287" t="s">
        <v>1131</v>
      </c>
      <c r="L55" s="287" t="s">
        <v>1132</v>
      </c>
    </row>
    <row r="56" spans="4:12" ht="16" customHeight="1" x14ac:dyDescent="0.35">
      <c r="D56" s="286">
        <v>1508</v>
      </c>
      <c r="E56" s="287" t="s">
        <v>1669</v>
      </c>
      <c r="F56" s="287" t="s">
        <v>964</v>
      </c>
      <c r="G56" s="287" t="s">
        <v>574</v>
      </c>
      <c r="H56" s="287" t="s">
        <v>575</v>
      </c>
      <c r="I56" s="287" t="s">
        <v>187</v>
      </c>
      <c r="J56" s="287" t="s">
        <v>316</v>
      </c>
      <c r="K56" s="287" t="s">
        <v>1427</v>
      </c>
      <c r="L56" s="287" t="s">
        <v>1428</v>
      </c>
    </row>
    <row r="57" spans="4:12" ht="16" customHeight="1" x14ac:dyDescent="0.35">
      <c r="D57" s="286">
        <v>1509</v>
      </c>
      <c r="E57" s="287" t="s">
        <v>1669</v>
      </c>
      <c r="F57" s="287" t="s">
        <v>964</v>
      </c>
      <c r="G57" s="287" t="s">
        <v>576</v>
      </c>
      <c r="H57" s="287" t="s">
        <v>543</v>
      </c>
      <c r="I57" s="287" t="s">
        <v>187</v>
      </c>
      <c r="J57" s="287" t="s">
        <v>220</v>
      </c>
      <c r="K57" s="287" t="s">
        <v>1429</v>
      </c>
      <c r="L57" s="287" t="s">
        <v>1430</v>
      </c>
    </row>
    <row r="58" spans="4:12" ht="16" customHeight="1" x14ac:dyDescent="0.35">
      <c r="D58" s="286">
        <v>1510</v>
      </c>
      <c r="E58" s="287" t="s">
        <v>1669</v>
      </c>
      <c r="F58" s="287" t="s">
        <v>964</v>
      </c>
      <c r="G58" s="287" t="s">
        <v>577</v>
      </c>
      <c r="H58" s="287" t="s">
        <v>575</v>
      </c>
      <c r="I58" s="287" t="s">
        <v>187</v>
      </c>
      <c r="J58" s="287" t="s">
        <v>430</v>
      </c>
      <c r="K58" s="287" t="s">
        <v>1431</v>
      </c>
      <c r="L58" s="287" t="s">
        <v>1432</v>
      </c>
    </row>
    <row r="59" spans="4:12" ht="16" customHeight="1" x14ac:dyDescent="0.35">
      <c r="D59" s="286">
        <v>1511</v>
      </c>
      <c r="E59" s="287" t="s">
        <v>1668</v>
      </c>
      <c r="F59" s="287" t="s">
        <v>964</v>
      </c>
      <c r="G59" s="287" t="s">
        <v>578</v>
      </c>
      <c r="H59" s="287" t="s">
        <v>579</v>
      </c>
      <c r="I59" s="287" t="s">
        <v>187</v>
      </c>
      <c r="J59" s="287" t="s">
        <v>241</v>
      </c>
      <c r="K59" s="287" t="s">
        <v>1433</v>
      </c>
      <c r="L59" s="287" t="s">
        <v>1434</v>
      </c>
    </row>
    <row r="60" spans="4:12" ht="16" customHeight="1" x14ac:dyDescent="0.35">
      <c r="D60" s="286">
        <v>1512</v>
      </c>
      <c r="E60" s="287" t="s">
        <v>1669</v>
      </c>
      <c r="F60" s="287" t="s">
        <v>964</v>
      </c>
      <c r="G60" s="287" t="s">
        <v>580</v>
      </c>
      <c r="H60" s="287" t="s">
        <v>581</v>
      </c>
      <c r="I60" s="287" t="s">
        <v>187</v>
      </c>
      <c r="J60" s="287" t="s">
        <v>364</v>
      </c>
      <c r="K60" s="287" t="s">
        <v>1435</v>
      </c>
      <c r="L60" s="287" t="s">
        <v>1436</v>
      </c>
    </row>
    <row r="61" spans="4:12" ht="16" customHeight="1" x14ac:dyDescent="0.35">
      <c r="D61" s="286">
        <v>1519</v>
      </c>
      <c r="E61" s="287" t="s">
        <v>1673</v>
      </c>
      <c r="F61" s="287" t="s">
        <v>945</v>
      </c>
      <c r="G61" s="287" t="s">
        <v>584</v>
      </c>
      <c r="H61" s="287" t="s">
        <v>585</v>
      </c>
      <c r="I61" s="287" t="s">
        <v>187</v>
      </c>
      <c r="J61" s="287" t="s">
        <v>399</v>
      </c>
      <c r="K61" s="287" t="s">
        <v>1200</v>
      </c>
      <c r="L61" s="287" t="s">
        <v>1201</v>
      </c>
    </row>
    <row r="62" spans="4:12" ht="16" customHeight="1" x14ac:dyDescent="0.35">
      <c r="D62" s="286">
        <v>1520</v>
      </c>
      <c r="E62" s="287" t="s">
        <v>1673</v>
      </c>
      <c r="F62" s="287" t="s">
        <v>966</v>
      </c>
      <c r="G62" s="287" t="s">
        <v>1826</v>
      </c>
      <c r="H62" s="287" t="s">
        <v>586</v>
      </c>
      <c r="I62" s="287" t="s">
        <v>187</v>
      </c>
      <c r="J62" s="287" t="s">
        <v>407</v>
      </c>
      <c r="K62" s="287" t="s">
        <v>1567</v>
      </c>
      <c r="L62" s="287" t="s">
        <v>1568</v>
      </c>
    </row>
    <row r="63" spans="4:12" ht="16" customHeight="1" x14ac:dyDescent="0.35">
      <c r="D63" s="286">
        <v>1531</v>
      </c>
      <c r="E63" s="287" t="s">
        <v>1673</v>
      </c>
      <c r="F63" s="287" t="s">
        <v>598</v>
      </c>
      <c r="G63" s="287" t="s">
        <v>599</v>
      </c>
      <c r="H63" s="287" t="s">
        <v>600</v>
      </c>
      <c r="I63" s="287" t="s">
        <v>187</v>
      </c>
      <c r="J63" s="287" t="s">
        <v>363</v>
      </c>
      <c r="K63" s="287" t="s">
        <v>1415</v>
      </c>
      <c r="L63" s="287" t="s">
        <v>1416</v>
      </c>
    </row>
    <row r="64" spans="4:12" ht="16" customHeight="1" x14ac:dyDescent="0.35">
      <c r="D64" s="286">
        <v>1536</v>
      </c>
      <c r="E64" s="287" t="s">
        <v>1669</v>
      </c>
      <c r="F64" s="287" t="s">
        <v>945</v>
      </c>
      <c r="G64" s="287" t="s">
        <v>601</v>
      </c>
      <c r="H64" s="287" t="s">
        <v>543</v>
      </c>
      <c r="I64" s="287" t="s">
        <v>187</v>
      </c>
      <c r="J64" s="287" t="s">
        <v>341</v>
      </c>
      <c r="K64" s="287" t="s">
        <v>1202</v>
      </c>
      <c r="L64" s="287" t="s">
        <v>1203</v>
      </c>
    </row>
    <row r="65" spans="4:12" ht="16" customHeight="1" x14ac:dyDescent="0.35">
      <c r="D65" s="286">
        <v>1537</v>
      </c>
      <c r="E65" s="287" t="s">
        <v>1670</v>
      </c>
      <c r="F65" s="287" t="s">
        <v>945</v>
      </c>
      <c r="G65" s="287" t="s">
        <v>602</v>
      </c>
      <c r="H65" s="287" t="s">
        <v>603</v>
      </c>
      <c r="I65" s="287" t="s">
        <v>187</v>
      </c>
      <c r="J65" s="287" t="s">
        <v>265</v>
      </c>
      <c r="K65" s="287" t="s">
        <v>1204</v>
      </c>
      <c r="L65" s="287" t="s">
        <v>1205</v>
      </c>
    </row>
    <row r="66" spans="4:12" ht="16" customHeight="1" x14ac:dyDescent="0.35">
      <c r="D66" s="286">
        <v>1538</v>
      </c>
      <c r="E66" s="287" t="s">
        <v>1673</v>
      </c>
      <c r="F66" s="287" t="s">
        <v>967</v>
      </c>
      <c r="G66" s="287" t="s">
        <v>604</v>
      </c>
      <c r="H66" s="287" t="s">
        <v>516</v>
      </c>
      <c r="I66" s="287" t="s">
        <v>187</v>
      </c>
      <c r="J66" s="287" t="s">
        <v>371</v>
      </c>
      <c r="K66" s="287" t="s">
        <v>1383</v>
      </c>
      <c r="L66" s="287" t="s">
        <v>1384</v>
      </c>
    </row>
    <row r="67" spans="4:12" ht="16" customHeight="1" x14ac:dyDescent="0.35">
      <c r="D67" s="286">
        <v>1539</v>
      </c>
      <c r="E67" s="287" t="s">
        <v>1668</v>
      </c>
      <c r="F67" s="287" t="s">
        <v>968</v>
      </c>
      <c r="G67" s="287" t="s">
        <v>605</v>
      </c>
      <c r="H67" s="287" t="s">
        <v>472</v>
      </c>
      <c r="I67" s="287" t="s">
        <v>187</v>
      </c>
      <c r="J67" s="287" t="s">
        <v>218</v>
      </c>
      <c r="K67" s="287" t="s">
        <v>1405</v>
      </c>
      <c r="L67" s="287" t="s">
        <v>1406</v>
      </c>
    </row>
    <row r="68" spans="4:12" ht="16" customHeight="1" x14ac:dyDescent="0.35">
      <c r="D68" s="286">
        <v>1540</v>
      </c>
      <c r="E68" s="287" t="s">
        <v>1673</v>
      </c>
      <c r="F68" s="287" t="s">
        <v>951</v>
      </c>
      <c r="G68" s="287" t="s">
        <v>606</v>
      </c>
      <c r="H68" s="287" t="s">
        <v>607</v>
      </c>
      <c r="I68" s="287" t="s">
        <v>187</v>
      </c>
      <c r="J68" s="287" t="s">
        <v>210</v>
      </c>
      <c r="K68" s="287" t="s">
        <v>1385</v>
      </c>
      <c r="L68" s="287" t="s">
        <v>1386</v>
      </c>
    </row>
    <row r="69" spans="4:12" ht="16" customHeight="1" x14ac:dyDescent="0.35">
      <c r="D69" s="286">
        <v>1541</v>
      </c>
      <c r="E69" s="287" t="s">
        <v>1673</v>
      </c>
      <c r="F69" s="287" t="s">
        <v>951</v>
      </c>
      <c r="G69" s="287" t="s">
        <v>608</v>
      </c>
      <c r="H69" s="287" t="s">
        <v>609</v>
      </c>
      <c r="I69" s="287" t="s">
        <v>187</v>
      </c>
      <c r="J69" s="287" t="s">
        <v>374</v>
      </c>
      <c r="K69" s="287" t="s">
        <v>1387</v>
      </c>
      <c r="L69" s="287" t="s">
        <v>1388</v>
      </c>
    </row>
    <row r="70" spans="4:12" ht="16" customHeight="1" x14ac:dyDescent="0.35">
      <c r="D70" s="286">
        <v>1542</v>
      </c>
      <c r="E70" s="287" t="s">
        <v>1673</v>
      </c>
      <c r="F70" s="287" t="s">
        <v>964</v>
      </c>
      <c r="G70" s="287" t="s">
        <v>610</v>
      </c>
      <c r="H70" s="287" t="s">
        <v>611</v>
      </c>
      <c r="I70" s="287" t="s">
        <v>187</v>
      </c>
      <c r="J70" s="287" t="s">
        <v>342</v>
      </c>
      <c r="K70" s="287" t="s">
        <v>1437</v>
      </c>
      <c r="L70" s="287" t="s">
        <v>1438</v>
      </c>
    </row>
    <row r="71" spans="4:12" ht="16" customHeight="1" x14ac:dyDescent="0.35">
      <c r="D71" s="286">
        <v>1545</v>
      </c>
      <c r="E71" s="287" t="s">
        <v>1673</v>
      </c>
      <c r="F71" s="287" t="s">
        <v>959</v>
      </c>
      <c r="G71" s="287" t="s">
        <v>612</v>
      </c>
      <c r="H71" s="287" t="s">
        <v>518</v>
      </c>
      <c r="I71" s="287" t="s">
        <v>187</v>
      </c>
      <c r="J71" s="287" t="s">
        <v>398</v>
      </c>
      <c r="K71" s="287" t="s">
        <v>1391</v>
      </c>
      <c r="L71" s="287" t="s">
        <v>1392</v>
      </c>
    </row>
    <row r="72" spans="4:12" ht="16" customHeight="1" x14ac:dyDescent="0.35">
      <c r="D72" s="286">
        <v>1549</v>
      </c>
      <c r="E72" s="287" t="s">
        <v>1670</v>
      </c>
      <c r="F72" s="287" t="s">
        <v>969</v>
      </c>
      <c r="G72" s="287" t="s">
        <v>613</v>
      </c>
      <c r="H72" s="287" t="s">
        <v>484</v>
      </c>
      <c r="I72" s="287" t="s">
        <v>187</v>
      </c>
      <c r="J72" s="287" t="s">
        <v>883</v>
      </c>
      <c r="K72" s="287" t="s">
        <v>1543</v>
      </c>
      <c r="L72" s="287" t="s">
        <v>1544</v>
      </c>
    </row>
    <row r="73" spans="4:12" ht="16" customHeight="1" x14ac:dyDescent="0.35">
      <c r="D73" s="286">
        <v>1550</v>
      </c>
      <c r="E73" s="287" t="s">
        <v>1672</v>
      </c>
      <c r="F73" s="287" t="s">
        <v>1827</v>
      </c>
      <c r="G73" s="287" t="s">
        <v>614</v>
      </c>
      <c r="H73" s="287" t="s">
        <v>615</v>
      </c>
      <c r="I73" s="287" t="s">
        <v>187</v>
      </c>
      <c r="J73" s="287" t="s">
        <v>202</v>
      </c>
      <c r="K73" s="287" t="s">
        <v>1569</v>
      </c>
      <c r="L73" s="287" t="s">
        <v>1570</v>
      </c>
    </row>
    <row r="74" spans="4:12" ht="16" customHeight="1" x14ac:dyDescent="0.35">
      <c r="D74" s="286">
        <v>1553</v>
      </c>
      <c r="E74" s="287" t="s">
        <v>1673</v>
      </c>
      <c r="F74" s="287" t="s">
        <v>964</v>
      </c>
      <c r="G74" s="287" t="s">
        <v>616</v>
      </c>
      <c r="H74" s="287" t="s">
        <v>617</v>
      </c>
      <c r="I74" s="287" t="s">
        <v>187</v>
      </c>
      <c r="J74" s="287" t="s">
        <v>352</v>
      </c>
      <c r="K74" s="287" t="s">
        <v>1439</v>
      </c>
      <c r="L74" s="287" t="s">
        <v>1440</v>
      </c>
    </row>
    <row r="75" spans="4:12" ht="16" customHeight="1" x14ac:dyDescent="0.35">
      <c r="D75" s="286">
        <v>1554</v>
      </c>
      <c r="E75" s="287" t="s">
        <v>1672</v>
      </c>
      <c r="F75" s="287" t="s">
        <v>964</v>
      </c>
      <c r="G75" s="287" t="s">
        <v>618</v>
      </c>
      <c r="H75" s="287" t="s">
        <v>493</v>
      </c>
      <c r="I75" s="287" t="s">
        <v>187</v>
      </c>
      <c r="J75" s="287" t="s">
        <v>336</v>
      </c>
      <c r="K75" s="287" t="s">
        <v>1441</v>
      </c>
      <c r="L75" s="287" t="s">
        <v>1442</v>
      </c>
    </row>
    <row r="76" spans="4:12" ht="16" customHeight="1" x14ac:dyDescent="0.35">
      <c r="D76" s="286">
        <v>1559</v>
      </c>
      <c r="E76" s="287" t="s">
        <v>1668</v>
      </c>
      <c r="F76" s="287" t="s">
        <v>945</v>
      </c>
      <c r="G76" s="287" t="s">
        <v>619</v>
      </c>
      <c r="H76" s="287" t="s">
        <v>620</v>
      </c>
      <c r="I76" s="287" t="s">
        <v>187</v>
      </c>
      <c r="J76" s="287" t="s">
        <v>884</v>
      </c>
      <c r="K76" s="287" t="s">
        <v>1206</v>
      </c>
      <c r="L76" s="287" t="s">
        <v>1207</v>
      </c>
    </row>
    <row r="77" spans="4:12" ht="16" customHeight="1" x14ac:dyDescent="0.35">
      <c r="D77" s="286">
        <v>1560</v>
      </c>
      <c r="E77" s="287" t="s">
        <v>1668</v>
      </c>
      <c r="F77" s="287" t="s">
        <v>945</v>
      </c>
      <c r="G77" s="287" t="s">
        <v>621</v>
      </c>
      <c r="H77" s="287" t="s">
        <v>622</v>
      </c>
      <c r="I77" s="287" t="s">
        <v>187</v>
      </c>
      <c r="J77" s="287" t="s">
        <v>885</v>
      </c>
      <c r="K77" s="287" t="s">
        <v>1208</v>
      </c>
      <c r="L77" s="287" t="s">
        <v>1209</v>
      </c>
    </row>
    <row r="78" spans="4:12" ht="16" customHeight="1" x14ac:dyDescent="0.35">
      <c r="D78" s="286">
        <v>1564</v>
      </c>
      <c r="E78" s="287" t="s">
        <v>1673</v>
      </c>
      <c r="F78" s="287" t="s">
        <v>945</v>
      </c>
      <c r="G78" s="287" t="s">
        <v>624</v>
      </c>
      <c r="H78" s="287" t="s">
        <v>502</v>
      </c>
      <c r="I78" s="287" t="s">
        <v>187</v>
      </c>
      <c r="J78" s="287" t="s">
        <v>244</v>
      </c>
      <c r="K78" s="287" t="s">
        <v>1210</v>
      </c>
      <c r="L78" s="287" t="s">
        <v>1211</v>
      </c>
    </row>
    <row r="79" spans="4:12" ht="16" customHeight="1" x14ac:dyDescent="0.35">
      <c r="D79" s="286">
        <v>1565</v>
      </c>
      <c r="E79" s="287" t="s">
        <v>1673</v>
      </c>
      <c r="F79" s="287" t="s">
        <v>945</v>
      </c>
      <c r="G79" s="287" t="s">
        <v>625</v>
      </c>
      <c r="H79" s="287" t="s">
        <v>626</v>
      </c>
      <c r="I79" s="287" t="s">
        <v>187</v>
      </c>
      <c r="J79" s="287" t="s">
        <v>886</v>
      </c>
      <c r="K79" s="287" t="s">
        <v>1212</v>
      </c>
      <c r="L79" s="287" t="s">
        <v>1213</v>
      </c>
    </row>
    <row r="80" spans="4:12" ht="16" customHeight="1" x14ac:dyDescent="0.35">
      <c r="D80" s="286">
        <v>1575</v>
      </c>
      <c r="E80" s="287" t="s">
        <v>1668</v>
      </c>
      <c r="F80" s="287" t="s">
        <v>945</v>
      </c>
      <c r="G80" s="287" t="s">
        <v>631</v>
      </c>
      <c r="H80" s="287" t="s">
        <v>632</v>
      </c>
      <c r="I80" s="287" t="s">
        <v>187</v>
      </c>
      <c r="J80" s="287" t="s">
        <v>217</v>
      </c>
      <c r="K80" s="287" t="s">
        <v>1214</v>
      </c>
      <c r="L80" s="287" t="s">
        <v>1215</v>
      </c>
    </row>
    <row r="81" spans="4:12" ht="16" customHeight="1" x14ac:dyDescent="0.35">
      <c r="D81" s="286">
        <v>1576</v>
      </c>
      <c r="E81" s="287" t="s">
        <v>1673</v>
      </c>
      <c r="F81" s="287" t="s">
        <v>945</v>
      </c>
      <c r="G81" s="287" t="s">
        <v>633</v>
      </c>
      <c r="H81" s="287" t="s">
        <v>634</v>
      </c>
      <c r="I81" s="287" t="s">
        <v>187</v>
      </c>
      <c r="J81" s="287" t="s">
        <v>276</v>
      </c>
      <c r="K81" s="287" t="s">
        <v>1216</v>
      </c>
      <c r="L81" s="287" t="s">
        <v>1217</v>
      </c>
    </row>
    <row r="82" spans="4:12" ht="16" customHeight="1" x14ac:dyDescent="0.35">
      <c r="D82" s="286">
        <v>1577</v>
      </c>
      <c r="E82" s="287" t="s">
        <v>1672</v>
      </c>
      <c r="F82" s="287" t="s">
        <v>945</v>
      </c>
      <c r="G82" s="287" t="s">
        <v>635</v>
      </c>
      <c r="H82" s="287" t="s">
        <v>573</v>
      </c>
      <c r="I82" s="287" t="s">
        <v>187</v>
      </c>
      <c r="J82" s="287" t="s">
        <v>297</v>
      </c>
      <c r="K82" s="287" t="s">
        <v>1218</v>
      </c>
      <c r="L82" s="287" t="s">
        <v>1219</v>
      </c>
    </row>
    <row r="83" spans="4:12" ht="16" customHeight="1" x14ac:dyDescent="0.35">
      <c r="D83" s="286">
        <v>1578</v>
      </c>
      <c r="E83" s="287" t="s">
        <v>1671</v>
      </c>
      <c r="F83" s="287" t="s">
        <v>945</v>
      </c>
      <c r="G83" s="287" t="s">
        <v>636</v>
      </c>
      <c r="H83" s="287" t="s">
        <v>637</v>
      </c>
      <c r="I83" s="287" t="s">
        <v>259</v>
      </c>
      <c r="J83" s="287" t="s">
        <v>274</v>
      </c>
      <c r="K83" s="287" t="s">
        <v>1220</v>
      </c>
      <c r="L83" s="287" t="s">
        <v>1221</v>
      </c>
    </row>
    <row r="84" spans="4:12" ht="16" customHeight="1" x14ac:dyDescent="0.35">
      <c r="D84" s="286">
        <v>1579</v>
      </c>
      <c r="E84" s="287" t="s">
        <v>1673</v>
      </c>
      <c r="F84" s="287" t="s">
        <v>945</v>
      </c>
      <c r="G84" s="287" t="s">
        <v>638</v>
      </c>
      <c r="H84" s="287" t="s">
        <v>639</v>
      </c>
      <c r="I84" s="287" t="s">
        <v>187</v>
      </c>
      <c r="J84" s="287" t="s">
        <v>413</v>
      </c>
      <c r="K84" s="287" t="s">
        <v>1222</v>
      </c>
      <c r="L84" s="287" t="s">
        <v>1223</v>
      </c>
    </row>
    <row r="85" spans="4:12" ht="16" customHeight="1" x14ac:dyDescent="0.35">
      <c r="D85" s="286">
        <v>1582</v>
      </c>
      <c r="E85" s="287" t="s">
        <v>1669</v>
      </c>
      <c r="F85" s="287" t="s">
        <v>943</v>
      </c>
      <c r="G85" s="287" t="s">
        <v>640</v>
      </c>
      <c r="H85" s="287" t="s">
        <v>641</v>
      </c>
      <c r="I85" s="287" t="s">
        <v>187</v>
      </c>
      <c r="J85" s="287" t="s">
        <v>887</v>
      </c>
      <c r="K85" s="287" t="s">
        <v>1224</v>
      </c>
      <c r="L85" s="287" t="s">
        <v>1225</v>
      </c>
    </row>
    <row r="86" spans="4:12" ht="16" customHeight="1" x14ac:dyDescent="0.35">
      <c r="D86" s="286">
        <v>1583</v>
      </c>
      <c r="E86" s="287" t="s">
        <v>1668</v>
      </c>
      <c r="F86" s="287" t="s">
        <v>970</v>
      </c>
      <c r="G86" s="287" t="s">
        <v>642</v>
      </c>
      <c r="H86" s="287" t="s">
        <v>464</v>
      </c>
      <c r="I86" s="287" t="s">
        <v>187</v>
      </c>
      <c r="J86" s="287" t="s">
        <v>417</v>
      </c>
      <c r="K86" s="287" t="s">
        <v>1346</v>
      </c>
      <c r="L86" s="287" t="s">
        <v>1347</v>
      </c>
    </row>
    <row r="87" spans="4:12" ht="16" customHeight="1" x14ac:dyDescent="0.35">
      <c r="D87" s="286">
        <v>1584</v>
      </c>
      <c r="E87" s="287" t="s">
        <v>1673</v>
      </c>
      <c r="F87" s="287" t="s">
        <v>971</v>
      </c>
      <c r="G87" s="287" t="s">
        <v>643</v>
      </c>
      <c r="H87" s="287" t="s">
        <v>644</v>
      </c>
      <c r="I87" s="287" t="s">
        <v>187</v>
      </c>
      <c r="J87" s="287" t="s">
        <v>270</v>
      </c>
      <c r="K87" s="287" t="s">
        <v>1348</v>
      </c>
      <c r="L87" s="287" t="s">
        <v>1349</v>
      </c>
    </row>
    <row r="88" spans="4:12" ht="16" customHeight="1" x14ac:dyDescent="0.35">
      <c r="D88" s="286">
        <v>1585</v>
      </c>
      <c r="E88" s="287" t="s">
        <v>1668</v>
      </c>
      <c r="F88" s="287" t="s">
        <v>972</v>
      </c>
      <c r="G88" s="287" t="s">
        <v>645</v>
      </c>
      <c r="H88" s="287" t="s">
        <v>546</v>
      </c>
      <c r="I88" s="287" t="s">
        <v>187</v>
      </c>
      <c r="J88" s="287" t="s">
        <v>312</v>
      </c>
      <c r="K88" s="287" t="s">
        <v>1350</v>
      </c>
      <c r="L88" s="287" t="s">
        <v>1351</v>
      </c>
    </row>
    <row r="89" spans="4:12" ht="16" customHeight="1" x14ac:dyDescent="0.35">
      <c r="D89" s="286">
        <v>1587</v>
      </c>
      <c r="E89" s="287" t="s">
        <v>1669</v>
      </c>
      <c r="F89" s="287" t="s">
        <v>945</v>
      </c>
      <c r="G89" s="287" t="s">
        <v>646</v>
      </c>
      <c r="H89" s="287" t="s">
        <v>647</v>
      </c>
      <c r="I89" s="287" t="s">
        <v>187</v>
      </c>
      <c r="J89" s="287" t="s">
        <v>257</v>
      </c>
      <c r="K89" s="287" t="s">
        <v>1226</v>
      </c>
      <c r="L89" s="287" t="s">
        <v>1227</v>
      </c>
    </row>
    <row r="90" spans="4:12" ht="16" customHeight="1" x14ac:dyDescent="0.35">
      <c r="D90" s="286">
        <v>1588</v>
      </c>
      <c r="E90" s="287" t="s">
        <v>1669</v>
      </c>
      <c r="F90" s="287" t="s">
        <v>945</v>
      </c>
      <c r="G90" s="287" t="s">
        <v>648</v>
      </c>
      <c r="H90" s="287" t="s">
        <v>649</v>
      </c>
      <c r="I90" s="287" t="s">
        <v>187</v>
      </c>
      <c r="J90" s="287" t="s">
        <v>277</v>
      </c>
      <c r="K90" s="287" t="s">
        <v>1228</v>
      </c>
      <c r="L90" s="287" t="s">
        <v>1229</v>
      </c>
    </row>
    <row r="91" spans="4:12" ht="16" customHeight="1" x14ac:dyDescent="0.35">
      <c r="D91" s="286">
        <v>1589</v>
      </c>
      <c r="E91" s="287" t="s">
        <v>1669</v>
      </c>
      <c r="F91" s="287" t="s">
        <v>945</v>
      </c>
      <c r="G91" s="287" t="s">
        <v>650</v>
      </c>
      <c r="H91" s="287" t="s">
        <v>529</v>
      </c>
      <c r="I91" s="287" t="s">
        <v>187</v>
      </c>
      <c r="J91" s="287" t="s">
        <v>368</v>
      </c>
      <c r="K91" s="287" t="s">
        <v>1230</v>
      </c>
      <c r="L91" s="287" t="s">
        <v>1231</v>
      </c>
    </row>
    <row r="92" spans="4:12" ht="16" customHeight="1" x14ac:dyDescent="0.35">
      <c r="D92" s="286">
        <v>1590</v>
      </c>
      <c r="E92" s="287" t="s">
        <v>1670</v>
      </c>
      <c r="F92" s="287" t="s">
        <v>973</v>
      </c>
      <c r="G92" s="287" t="s">
        <v>1721</v>
      </c>
      <c r="H92" s="287" t="s">
        <v>480</v>
      </c>
      <c r="I92" s="287" t="s">
        <v>187</v>
      </c>
      <c r="J92" s="287" t="s">
        <v>349</v>
      </c>
      <c r="K92" s="287" t="s">
        <v>1631</v>
      </c>
      <c r="L92" s="287" t="s">
        <v>1632</v>
      </c>
    </row>
    <row r="93" spans="4:12" ht="16" customHeight="1" x14ac:dyDescent="0.35">
      <c r="D93" s="286">
        <v>1591</v>
      </c>
      <c r="E93" s="287" t="s">
        <v>1673</v>
      </c>
      <c r="F93" s="287" t="s">
        <v>973</v>
      </c>
      <c r="G93" s="287" t="s">
        <v>651</v>
      </c>
      <c r="H93" s="287" t="s">
        <v>652</v>
      </c>
      <c r="I93" s="287" t="s">
        <v>187</v>
      </c>
      <c r="J93" s="287" t="s">
        <v>382</v>
      </c>
      <c r="K93" s="287" t="s">
        <v>1633</v>
      </c>
      <c r="L93" s="287" t="s">
        <v>1634</v>
      </c>
    </row>
    <row r="94" spans="4:12" ht="16" customHeight="1" x14ac:dyDescent="0.35">
      <c r="D94" s="286">
        <v>1592</v>
      </c>
      <c r="E94" s="287" t="s">
        <v>1668</v>
      </c>
      <c r="F94" s="287" t="s">
        <v>973</v>
      </c>
      <c r="G94" s="287" t="s">
        <v>653</v>
      </c>
      <c r="H94" s="287" t="s">
        <v>478</v>
      </c>
      <c r="I94" s="287" t="s">
        <v>187</v>
      </c>
      <c r="J94" s="287" t="s">
        <v>410</v>
      </c>
      <c r="K94" s="287" t="s">
        <v>1635</v>
      </c>
      <c r="L94" s="287" t="s">
        <v>1636</v>
      </c>
    </row>
    <row r="95" spans="4:12" ht="16" customHeight="1" x14ac:dyDescent="0.35">
      <c r="D95" s="286">
        <v>1593</v>
      </c>
      <c r="E95" s="287" t="s">
        <v>1669</v>
      </c>
      <c r="F95" s="287" t="s">
        <v>973</v>
      </c>
      <c r="G95" s="287" t="s">
        <v>654</v>
      </c>
      <c r="H95" s="287" t="s">
        <v>596</v>
      </c>
      <c r="I95" s="287" t="s">
        <v>187</v>
      </c>
      <c r="J95" s="287" t="s">
        <v>400</v>
      </c>
      <c r="K95" s="287" t="s">
        <v>1637</v>
      </c>
      <c r="L95" s="287" t="s">
        <v>1638</v>
      </c>
    </row>
    <row r="96" spans="4:12" ht="16" customHeight="1" x14ac:dyDescent="0.35">
      <c r="D96" s="286">
        <v>1594</v>
      </c>
      <c r="E96" s="287" t="s">
        <v>1673</v>
      </c>
      <c r="F96" s="287" t="s">
        <v>974</v>
      </c>
      <c r="G96" s="287" t="s">
        <v>655</v>
      </c>
      <c r="H96" s="287" t="s">
        <v>656</v>
      </c>
      <c r="I96" s="287" t="s">
        <v>187</v>
      </c>
      <c r="J96" s="287" t="s">
        <v>216</v>
      </c>
      <c r="K96" s="287" t="s">
        <v>1362</v>
      </c>
      <c r="L96" s="287" t="s">
        <v>1363</v>
      </c>
    </row>
    <row r="97" spans="4:12" ht="16" customHeight="1" x14ac:dyDescent="0.35">
      <c r="D97" s="286">
        <v>1598</v>
      </c>
      <c r="E97" s="287" t="s">
        <v>1671</v>
      </c>
      <c r="F97" s="287" t="s">
        <v>975</v>
      </c>
      <c r="G97" s="287" t="s">
        <v>657</v>
      </c>
      <c r="H97" s="287" t="s">
        <v>658</v>
      </c>
      <c r="I97" s="287" t="s">
        <v>259</v>
      </c>
      <c r="J97" s="287" t="s">
        <v>269</v>
      </c>
      <c r="K97" s="287" t="s">
        <v>1364</v>
      </c>
      <c r="L97" s="287" t="s">
        <v>1365</v>
      </c>
    </row>
    <row r="98" spans="4:12" ht="16" customHeight="1" x14ac:dyDescent="0.35">
      <c r="D98" s="286">
        <v>1601</v>
      </c>
      <c r="E98" s="287" t="s">
        <v>1670</v>
      </c>
      <c r="F98" s="287" t="s">
        <v>976</v>
      </c>
      <c r="G98" s="287" t="s">
        <v>659</v>
      </c>
      <c r="H98" s="287" t="s">
        <v>486</v>
      </c>
      <c r="I98" s="287" t="s">
        <v>187</v>
      </c>
      <c r="J98" s="287" t="s">
        <v>357</v>
      </c>
      <c r="K98" s="287" t="s">
        <v>1553</v>
      </c>
      <c r="L98" s="287" t="s">
        <v>1554</v>
      </c>
    </row>
    <row r="99" spans="4:12" ht="16" customHeight="1" x14ac:dyDescent="0.35">
      <c r="D99" s="286">
        <v>1603</v>
      </c>
      <c r="E99" s="287" t="s">
        <v>1668</v>
      </c>
      <c r="F99" s="287" t="s">
        <v>977</v>
      </c>
      <c r="G99" s="287" t="s">
        <v>660</v>
      </c>
      <c r="H99" s="287" t="s">
        <v>661</v>
      </c>
      <c r="I99" s="287" t="s">
        <v>187</v>
      </c>
      <c r="J99" s="287" t="s">
        <v>888</v>
      </c>
      <c r="K99" s="287" t="s">
        <v>1464</v>
      </c>
      <c r="L99" s="287" t="s">
        <v>1465</v>
      </c>
    </row>
    <row r="100" spans="4:12" ht="16" customHeight="1" x14ac:dyDescent="0.35">
      <c r="D100" s="286">
        <v>1605</v>
      </c>
      <c r="E100" s="287" t="s">
        <v>1668</v>
      </c>
      <c r="F100" s="287" t="s">
        <v>978</v>
      </c>
      <c r="G100" s="287" t="s">
        <v>662</v>
      </c>
      <c r="H100" s="287" t="s">
        <v>663</v>
      </c>
      <c r="I100" s="287" t="s">
        <v>187</v>
      </c>
      <c r="J100" s="287" t="s">
        <v>397</v>
      </c>
      <c r="K100" s="287" t="s">
        <v>1411</v>
      </c>
      <c r="L100" s="287" t="s">
        <v>1412</v>
      </c>
    </row>
    <row r="101" spans="4:12" ht="16" customHeight="1" x14ac:dyDescent="0.35">
      <c r="D101" s="286">
        <v>1606</v>
      </c>
      <c r="E101" s="287" t="s">
        <v>1672</v>
      </c>
      <c r="F101" s="287" t="s">
        <v>979</v>
      </c>
      <c r="G101" s="287" t="s">
        <v>664</v>
      </c>
      <c r="H101" s="287" t="s">
        <v>665</v>
      </c>
      <c r="I101" s="287" t="s">
        <v>187</v>
      </c>
      <c r="J101" s="287" t="s">
        <v>309</v>
      </c>
      <c r="K101" s="287" t="s">
        <v>1342</v>
      </c>
      <c r="L101" s="287" t="s">
        <v>1343</v>
      </c>
    </row>
    <row r="102" spans="4:12" ht="16" customHeight="1" x14ac:dyDescent="0.35">
      <c r="D102" s="286">
        <v>1607</v>
      </c>
      <c r="E102" s="287" t="s">
        <v>1670</v>
      </c>
      <c r="F102" s="287" t="s">
        <v>1859</v>
      </c>
      <c r="G102" s="287" t="s">
        <v>666</v>
      </c>
      <c r="H102" s="287" t="s">
        <v>484</v>
      </c>
      <c r="I102" s="287" t="s">
        <v>187</v>
      </c>
      <c r="J102" s="287" t="s">
        <v>319</v>
      </c>
      <c r="K102" s="287" t="s">
        <v>1304</v>
      </c>
      <c r="L102" s="287" t="s">
        <v>1305</v>
      </c>
    </row>
    <row r="103" spans="4:12" ht="16" customHeight="1" x14ac:dyDescent="0.35">
      <c r="D103" s="286">
        <v>1611</v>
      </c>
      <c r="E103" s="287" t="s">
        <v>1673</v>
      </c>
      <c r="F103" s="287" t="s">
        <v>980</v>
      </c>
      <c r="G103" s="287" t="s">
        <v>667</v>
      </c>
      <c r="H103" s="287" t="s">
        <v>611</v>
      </c>
      <c r="I103" s="287" t="s">
        <v>187</v>
      </c>
      <c r="J103" s="287" t="s">
        <v>360</v>
      </c>
      <c r="K103" s="287" t="s">
        <v>1117</v>
      </c>
      <c r="L103" s="287" t="s">
        <v>1118</v>
      </c>
    </row>
    <row r="104" spans="4:12" ht="16" customHeight="1" x14ac:dyDescent="0.35">
      <c r="D104" s="286">
        <v>1613</v>
      </c>
      <c r="E104" s="287" t="s">
        <v>1668</v>
      </c>
      <c r="F104" s="287" t="s">
        <v>981</v>
      </c>
      <c r="G104" s="287" t="s">
        <v>670</v>
      </c>
      <c r="H104" s="287" t="s">
        <v>671</v>
      </c>
      <c r="I104" s="287" t="s">
        <v>187</v>
      </c>
      <c r="J104" s="287" t="s">
        <v>296</v>
      </c>
      <c r="K104" s="287" t="s">
        <v>1320</v>
      </c>
      <c r="L104" s="287" t="s">
        <v>1321</v>
      </c>
    </row>
    <row r="105" spans="4:12" ht="16" customHeight="1" x14ac:dyDescent="0.35">
      <c r="D105" s="286">
        <v>1614</v>
      </c>
      <c r="E105" s="287" t="s">
        <v>1669</v>
      </c>
      <c r="F105" s="287" t="s">
        <v>982</v>
      </c>
      <c r="G105" s="287" t="s">
        <v>1502</v>
      </c>
      <c r="H105" s="287" t="s">
        <v>672</v>
      </c>
      <c r="I105" s="287" t="s">
        <v>187</v>
      </c>
      <c r="J105" s="287" t="s">
        <v>335</v>
      </c>
      <c r="K105" s="287" t="s">
        <v>1503</v>
      </c>
      <c r="L105" s="287" t="s">
        <v>1504</v>
      </c>
    </row>
    <row r="106" spans="4:12" ht="16" customHeight="1" x14ac:dyDescent="0.35">
      <c r="D106" s="286">
        <v>1617</v>
      </c>
      <c r="E106" s="287" t="s">
        <v>1673</v>
      </c>
      <c r="F106" s="287" t="s">
        <v>983</v>
      </c>
      <c r="G106" s="287" t="s">
        <v>673</v>
      </c>
      <c r="H106" s="287" t="s">
        <v>555</v>
      </c>
      <c r="I106" s="287" t="s">
        <v>187</v>
      </c>
      <c r="J106" s="287" t="s">
        <v>221</v>
      </c>
      <c r="K106" s="287" t="s">
        <v>1496</v>
      </c>
      <c r="L106" s="287" t="s">
        <v>1497</v>
      </c>
    </row>
    <row r="107" spans="4:12" ht="16" customHeight="1" x14ac:dyDescent="0.35">
      <c r="D107" s="286">
        <v>1618</v>
      </c>
      <c r="E107" s="287" t="s">
        <v>1673</v>
      </c>
      <c r="F107" s="287" t="s">
        <v>943</v>
      </c>
      <c r="G107" s="287" t="s">
        <v>674</v>
      </c>
      <c r="H107" s="287" t="s">
        <v>675</v>
      </c>
      <c r="I107" s="287" t="s">
        <v>187</v>
      </c>
      <c r="J107" s="287" t="s">
        <v>889</v>
      </c>
      <c r="K107" s="287" t="s">
        <v>1232</v>
      </c>
      <c r="L107" s="287" t="s">
        <v>1233</v>
      </c>
    </row>
    <row r="108" spans="4:12" ht="16" customHeight="1" x14ac:dyDescent="0.35">
      <c r="D108" s="286">
        <v>1619</v>
      </c>
      <c r="E108" s="287" t="s">
        <v>1673</v>
      </c>
      <c r="F108" s="287" t="s">
        <v>984</v>
      </c>
      <c r="G108" s="287" t="s">
        <v>676</v>
      </c>
      <c r="H108" s="287" t="s">
        <v>677</v>
      </c>
      <c r="I108" s="287" t="s">
        <v>187</v>
      </c>
      <c r="J108" s="287" t="s">
        <v>427</v>
      </c>
      <c r="K108" s="287" t="s">
        <v>1352</v>
      </c>
      <c r="L108" s="287" t="s">
        <v>1353</v>
      </c>
    </row>
    <row r="109" spans="4:12" ht="16" customHeight="1" x14ac:dyDescent="0.35">
      <c r="D109" s="286">
        <v>1621</v>
      </c>
      <c r="E109" s="287" t="s">
        <v>1673</v>
      </c>
      <c r="F109" s="287" t="s">
        <v>956</v>
      </c>
      <c r="G109" s="287" t="s">
        <v>679</v>
      </c>
      <c r="H109" s="287" t="s">
        <v>470</v>
      </c>
      <c r="I109" s="287" t="s">
        <v>187</v>
      </c>
      <c r="J109" s="287" t="s">
        <v>381</v>
      </c>
      <c r="K109" s="287" t="s">
        <v>1143</v>
      </c>
      <c r="L109" s="287" t="s">
        <v>1144</v>
      </c>
    </row>
    <row r="110" spans="4:12" ht="16" customHeight="1" x14ac:dyDescent="0.35">
      <c r="D110" s="286">
        <v>1622</v>
      </c>
      <c r="E110" s="287" t="s">
        <v>1673</v>
      </c>
      <c r="F110" s="287" t="s">
        <v>986</v>
      </c>
      <c r="G110" s="287" t="s">
        <v>680</v>
      </c>
      <c r="H110" s="287" t="s">
        <v>681</v>
      </c>
      <c r="I110" s="287" t="s">
        <v>187</v>
      </c>
      <c r="J110" s="287" t="s">
        <v>254</v>
      </c>
      <c r="K110" s="287" t="s">
        <v>1089</v>
      </c>
      <c r="L110" s="287" t="s">
        <v>1090</v>
      </c>
    </row>
    <row r="111" spans="4:12" ht="16" customHeight="1" x14ac:dyDescent="0.35">
      <c r="D111" s="286">
        <v>1627</v>
      </c>
      <c r="E111" s="287" t="s">
        <v>1668</v>
      </c>
      <c r="F111" s="287" t="s">
        <v>987</v>
      </c>
      <c r="G111" s="287" t="s">
        <v>682</v>
      </c>
      <c r="H111" s="287" t="s">
        <v>683</v>
      </c>
      <c r="I111" s="287" t="s">
        <v>187</v>
      </c>
      <c r="J111" s="287" t="s">
        <v>278</v>
      </c>
      <c r="K111" s="287" t="s">
        <v>1505</v>
      </c>
      <c r="L111" s="287" t="s">
        <v>1506</v>
      </c>
    </row>
    <row r="112" spans="4:12" ht="16" customHeight="1" x14ac:dyDescent="0.35">
      <c r="D112" s="286">
        <v>1628</v>
      </c>
      <c r="E112" s="287" t="s">
        <v>1669</v>
      </c>
      <c r="F112" s="287" t="s">
        <v>988</v>
      </c>
      <c r="G112" s="287" t="s">
        <v>684</v>
      </c>
      <c r="H112" s="287" t="s">
        <v>509</v>
      </c>
      <c r="I112" s="287" t="s">
        <v>187</v>
      </c>
      <c r="J112" s="287" t="s">
        <v>346</v>
      </c>
      <c r="K112" s="287" t="s">
        <v>1529</v>
      </c>
      <c r="L112" s="287" t="s">
        <v>1530</v>
      </c>
    </row>
    <row r="113" spans="4:12" ht="16" customHeight="1" x14ac:dyDescent="0.35">
      <c r="D113" s="286">
        <v>1629</v>
      </c>
      <c r="E113" s="287" t="s">
        <v>1673</v>
      </c>
      <c r="F113" s="287" t="s">
        <v>989</v>
      </c>
      <c r="G113" s="287" t="s">
        <v>685</v>
      </c>
      <c r="H113" s="287" t="s">
        <v>686</v>
      </c>
      <c r="I113" s="287" t="s">
        <v>187</v>
      </c>
      <c r="J113" s="287" t="s">
        <v>206</v>
      </c>
      <c r="K113" s="287" t="s">
        <v>1583</v>
      </c>
      <c r="L113" s="287" t="s">
        <v>1584</v>
      </c>
    </row>
    <row r="114" spans="4:12" ht="16" customHeight="1" x14ac:dyDescent="0.35">
      <c r="D114" s="286">
        <v>1641</v>
      </c>
      <c r="E114" s="287" t="s">
        <v>1669</v>
      </c>
      <c r="F114" s="287" t="s">
        <v>1878</v>
      </c>
      <c r="G114" s="287" t="s">
        <v>1879</v>
      </c>
      <c r="H114" s="287" t="s">
        <v>472</v>
      </c>
      <c r="I114" s="287" t="s">
        <v>187</v>
      </c>
      <c r="J114" s="287" t="s">
        <v>1880</v>
      </c>
      <c r="K114" s="287" t="s">
        <v>1097</v>
      </c>
      <c r="L114" s="287" t="s">
        <v>1098</v>
      </c>
    </row>
    <row r="115" spans="4:12" ht="16" customHeight="1" x14ac:dyDescent="0.35">
      <c r="D115" s="286">
        <v>1646</v>
      </c>
      <c r="E115" s="287" t="s">
        <v>1670</v>
      </c>
      <c r="F115" s="287" t="s">
        <v>941</v>
      </c>
      <c r="G115" s="287" t="s">
        <v>700</v>
      </c>
      <c r="H115" s="287" t="s">
        <v>486</v>
      </c>
      <c r="I115" s="287" t="s">
        <v>187</v>
      </c>
      <c r="J115" s="287" t="s">
        <v>365</v>
      </c>
      <c r="K115" s="287" t="s">
        <v>1111</v>
      </c>
      <c r="L115" s="287" t="s">
        <v>1112</v>
      </c>
    </row>
    <row r="116" spans="4:12" ht="16" customHeight="1" x14ac:dyDescent="0.35">
      <c r="D116" s="286">
        <v>1647</v>
      </c>
      <c r="E116" s="287" t="s">
        <v>1673</v>
      </c>
      <c r="F116" s="287" t="s">
        <v>956</v>
      </c>
      <c r="G116" s="287" t="s">
        <v>701</v>
      </c>
      <c r="H116" s="287" t="s">
        <v>702</v>
      </c>
      <c r="I116" s="287" t="s">
        <v>187</v>
      </c>
      <c r="J116" s="287" t="s">
        <v>207</v>
      </c>
      <c r="K116" s="287" t="s">
        <v>1145</v>
      </c>
      <c r="L116" s="287" t="s">
        <v>1146</v>
      </c>
    </row>
    <row r="117" spans="4:12" ht="16" customHeight="1" x14ac:dyDescent="0.35">
      <c r="D117" s="286">
        <v>1648</v>
      </c>
      <c r="E117" s="287" t="s">
        <v>1672</v>
      </c>
      <c r="F117" s="287" t="s">
        <v>956</v>
      </c>
      <c r="G117" s="287" t="s">
        <v>703</v>
      </c>
      <c r="H117" s="287" t="s">
        <v>573</v>
      </c>
      <c r="I117" s="287" t="s">
        <v>187</v>
      </c>
      <c r="J117" s="287" t="s">
        <v>347</v>
      </c>
      <c r="K117" s="287" t="s">
        <v>1147</v>
      </c>
      <c r="L117" s="287" t="s">
        <v>1148</v>
      </c>
    </row>
    <row r="118" spans="4:12" ht="16" customHeight="1" x14ac:dyDescent="0.35">
      <c r="D118" s="286">
        <v>1649</v>
      </c>
      <c r="E118" s="287" t="s">
        <v>1672</v>
      </c>
      <c r="F118" s="287" t="s">
        <v>991</v>
      </c>
      <c r="G118" s="287" t="s">
        <v>704</v>
      </c>
      <c r="H118" s="287" t="s">
        <v>705</v>
      </c>
      <c r="I118" s="287" t="s">
        <v>187</v>
      </c>
      <c r="J118" s="287" t="s">
        <v>288</v>
      </c>
      <c r="K118" s="287" t="s">
        <v>1403</v>
      </c>
      <c r="L118" s="287" t="s">
        <v>1404</v>
      </c>
    </row>
    <row r="119" spans="4:12" ht="16" customHeight="1" x14ac:dyDescent="0.35">
      <c r="D119" s="286">
        <v>1652</v>
      </c>
      <c r="E119" s="287" t="s">
        <v>1669</v>
      </c>
      <c r="F119" s="287" t="s">
        <v>992</v>
      </c>
      <c r="G119" s="287" t="s">
        <v>706</v>
      </c>
      <c r="H119" s="287" t="s">
        <v>575</v>
      </c>
      <c r="I119" s="287" t="s">
        <v>187</v>
      </c>
      <c r="J119" s="287" t="s">
        <v>393</v>
      </c>
      <c r="K119" s="287" t="s">
        <v>1399</v>
      </c>
      <c r="L119" s="287" t="s">
        <v>1400</v>
      </c>
    </row>
    <row r="120" spans="4:12" ht="16" customHeight="1" x14ac:dyDescent="0.35">
      <c r="D120" s="286">
        <v>1656</v>
      </c>
      <c r="E120" s="287" t="s">
        <v>1669</v>
      </c>
      <c r="F120" s="287" t="s">
        <v>993</v>
      </c>
      <c r="G120" s="287" t="s">
        <v>707</v>
      </c>
      <c r="H120" s="287" t="s">
        <v>543</v>
      </c>
      <c r="I120" s="287" t="s">
        <v>187</v>
      </c>
      <c r="J120" s="287" t="s">
        <v>235</v>
      </c>
      <c r="K120" s="287" t="s">
        <v>1310</v>
      </c>
      <c r="L120" s="287" t="s">
        <v>1311</v>
      </c>
    </row>
    <row r="121" spans="4:12" ht="16" customHeight="1" x14ac:dyDescent="0.35">
      <c r="D121" s="286">
        <v>1659</v>
      </c>
      <c r="E121" s="287" t="s">
        <v>1668</v>
      </c>
      <c r="F121" s="287" t="s">
        <v>1036</v>
      </c>
      <c r="G121" s="287" t="s">
        <v>708</v>
      </c>
      <c r="H121" s="287" t="s">
        <v>482</v>
      </c>
      <c r="I121" s="287" t="s">
        <v>187</v>
      </c>
      <c r="J121" s="287" t="s">
        <v>348</v>
      </c>
      <c r="K121" s="287" t="s">
        <v>1354</v>
      </c>
      <c r="L121" s="287" t="s">
        <v>1355</v>
      </c>
    </row>
    <row r="122" spans="4:12" ht="16" customHeight="1" x14ac:dyDescent="0.35">
      <c r="D122" s="286">
        <v>1660</v>
      </c>
      <c r="E122" s="287" t="s">
        <v>1670</v>
      </c>
      <c r="F122" s="287" t="s">
        <v>994</v>
      </c>
      <c r="G122" s="287" t="s">
        <v>709</v>
      </c>
      <c r="H122" s="287" t="s">
        <v>480</v>
      </c>
      <c r="I122" s="287" t="s">
        <v>187</v>
      </c>
      <c r="J122" s="287" t="s">
        <v>369</v>
      </c>
      <c r="K122" s="287" t="s">
        <v>1507</v>
      </c>
      <c r="L122" s="287" t="s">
        <v>1508</v>
      </c>
    </row>
    <row r="123" spans="4:12" ht="16" customHeight="1" x14ac:dyDescent="0.35">
      <c r="D123" s="286">
        <v>1661</v>
      </c>
      <c r="E123" s="287" t="s">
        <v>1669</v>
      </c>
      <c r="F123" s="287" t="s">
        <v>995</v>
      </c>
      <c r="G123" s="287" t="s">
        <v>710</v>
      </c>
      <c r="H123" s="287" t="s">
        <v>509</v>
      </c>
      <c r="I123" s="287" t="s">
        <v>187</v>
      </c>
      <c r="J123" s="287" t="s">
        <v>385</v>
      </c>
      <c r="K123" s="287" t="s">
        <v>1621</v>
      </c>
      <c r="L123" s="287" t="s">
        <v>1622</v>
      </c>
    </row>
    <row r="124" spans="4:12" ht="16" customHeight="1" x14ac:dyDescent="0.35">
      <c r="D124" s="286">
        <v>1663</v>
      </c>
      <c r="E124" s="287" t="s">
        <v>1670</v>
      </c>
      <c r="F124" s="287" t="s">
        <v>996</v>
      </c>
      <c r="G124" s="287" t="s">
        <v>711</v>
      </c>
      <c r="H124" s="287" t="s">
        <v>480</v>
      </c>
      <c r="I124" s="287" t="s">
        <v>187</v>
      </c>
      <c r="J124" s="287" t="s">
        <v>291</v>
      </c>
      <c r="K124" s="287" t="s">
        <v>1509</v>
      </c>
      <c r="L124" s="287" t="s">
        <v>1510</v>
      </c>
    </row>
    <row r="125" spans="4:12" ht="16" customHeight="1" x14ac:dyDescent="0.35">
      <c r="D125" s="286">
        <v>1666</v>
      </c>
      <c r="E125" s="287" t="s">
        <v>1669</v>
      </c>
      <c r="F125" s="287" t="s">
        <v>997</v>
      </c>
      <c r="G125" s="287" t="s">
        <v>713</v>
      </c>
      <c r="H125" s="287" t="s">
        <v>714</v>
      </c>
      <c r="I125" s="287" t="s">
        <v>187</v>
      </c>
      <c r="J125" s="287" t="s">
        <v>372</v>
      </c>
      <c r="K125" s="287" t="s">
        <v>1356</v>
      </c>
      <c r="L125" s="287" t="s">
        <v>1357</v>
      </c>
    </row>
    <row r="126" spans="4:12" ht="16" customHeight="1" x14ac:dyDescent="0.35">
      <c r="D126" s="286">
        <v>1667</v>
      </c>
      <c r="E126" s="287" t="s">
        <v>1673</v>
      </c>
      <c r="F126" s="287" t="s">
        <v>998</v>
      </c>
      <c r="G126" s="287" t="s">
        <v>715</v>
      </c>
      <c r="H126" s="287" t="s">
        <v>716</v>
      </c>
      <c r="I126" s="287" t="s">
        <v>187</v>
      </c>
      <c r="J126" s="287" t="s">
        <v>412</v>
      </c>
      <c r="K126" s="287" t="s">
        <v>1312</v>
      </c>
      <c r="L126" s="287" t="s">
        <v>1313</v>
      </c>
    </row>
    <row r="127" spans="4:12" ht="16" customHeight="1" x14ac:dyDescent="0.35">
      <c r="D127" s="286">
        <v>1668</v>
      </c>
      <c r="E127" s="287" t="s">
        <v>1671</v>
      </c>
      <c r="F127" s="287" t="s">
        <v>954</v>
      </c>
      <c r="G127" s="287" t="s">
        <v>717</v>
      </c>
      <c r="H127" s="287" t="s">
        <v>718</v>
      </c>
      <c r="I127" s="287" t="s">
        <v>187</v>
      </c>
      <c r="J127" s="287" t="s">
        <v>383</v>
      </c>
      <c r="K127" s="287" t="s">
        <v>1468</v>
      </c>
      <c r="L127" s="287" t="s">
        <v>1469</v>
      </c>
    </row>
    <row r="128" spans="4:12" ht="16" customHeight="1" x14ac:dyDescent="0.35">
      <c r="D128" s="286">
        <v>1674</v>
      </c>
      <c r="E128" s="287" t="s">
        <v>1668</v>
      </c>
      <c r="F128" s="287" t="s">
        <v>999</v>
      </c>
      <c r="G128" s="287" t="s">
        <v>719</v>
      </c>
      <c r="H128" s="287" t="s">
        <v>720</v>
      </c>
      <c r="I128" s="287" t="s">
        <v>187</v>
      </c>
      <c r="J128" s="287" t="s">
        <v>893</v>
      </c>
      <c r="K128" s="287" t="s">
        <v>1617</v>
      </c>
      <c r="L128" s="287" t="s">
        <v>1618</v>
      </c>
    </row>
    <row r="129" spans="4:12" ht="16" customHeight="1" x14ac:dyDescent="0.35">
      <c r="D129" s="286">
        <v>1675</v>
      </c>
      <c r="E129" s="287" t="s">
        <v>1673</v>
      </c>
      <c r="F129" s="287" t="s">
        <v>1000</v>
      </c>
      <c r="G129" s="287" t="s">
        <v>721</v>
      </c>
      <c r="H129" s="287" t="s">
        <v>722</v>
      </c>
      <c r="I129" s="287" t="s">
        <v>187</v>
      </c>
      <c r="J129" s="287" t="s">
        <v>375</v>
      </c>
      <c r="K129" s="287" t="s">
        <v>1336</v>
      </c>
      <c r="L129" s="287" t="s">
        <v>1337</v>
      </c>
    </row>
    <row r="130" spans="4:12" ht="16" customHeight="1" x14ac:dyDescent="0.35">
      <c r="D130" s="286">
        <v>1676</v>
      </c>
      <c r="E130" s="287" t="s">
        <v>1673</v>
      </c>
      <c r="F130" s="287" t="s">
        <v>951</v>
      </c>
      <c r="G130" s="287" t="s">
        <v>723</v>
      </c>
      <c r="H130" s="287" t="s">
        <v>537</v>
      </c>
      <c r="I130" s="287" t="s">
        <v>187</v>
      </c>
      <c r="J130" s="287" t="s">
        <v>213</v>
      </c>
      <c r="K130" s="287" t="s">
        <v>1326</v>
      </c>
      <c r="L130" s="287" t="s">
        <v>1327</v>
      </c>
    </row>
    <row r="131" spans="4:12" ht="16" customHeight="1" x14ac:dyDescent="0.35">
      <c r="D131" s="286">
        <v>1677</v>
      </c>
      <c r="E131" s="287" t="s">
        <v>1673</v>
      </c>
      <c r="F131" s="287" t="s">
        <v>1001</v>
      </c>
      <c r="G131" s="287" t="s">
        <v>724</v>
      </c>
      <c r="H131" s="287" t="s">
        <v>725</v>
      </c>
      <c r="I131" s="287" t="s">
        <v>187</v>
      </c>
      <c r="J131" s="287" t="s">
        <v>193</v>
      </c>
      <c r="K131" s="287" t="s">
        <v>1328</v>
      </c>
      <c r="L131" s="287" t="s">
        <v>1329</v>
      </c>
    </row>
    <row r="132" spans="4:12" ht="16" customHeight="1" x14ac:dyDescent="0.35">
      <c r="D132" s="286">
        <v>1679</v>
      </c>
      <c r="E132" s="287" t="s">
        <v>1670</v>
      </c>
      <c r="F132" s="287" t="s">
        <v>1003</v>
      </c>
      <c r="G132" s="287" t="s">
        <v>726</v>
      </c>
      <c r="H132" s="287" t="s">
        <v>727</v>
      </c>
      <c r="I132" s="287" t="s">
        <v>187</v>
      </c>
      <c r="J132" s="287" t="s">
        <v>256</v>
      </c>
      <c r="K132" s="287" t="s">
        <v>1338</v>
      </c>
      <c r="L132" s="287" t="s">
        <v>1339</v>
      </c>
    </row>
    <row r="133" spans="4:12" ht="16" customHeight="1" x14ac:dyDescent="0.35">
      <c r="D133" s="286">
        <v>1681</v>
      </c>
      <c r="E133" s="287" t="s">
        <v>1668</v>
      </c>
      <c r="F133" s="287" t="s">
        <v>1004</v>
      </c>
      <c r="G133" s="287" t="s">
        <v>728</v>
      </c>
      <c r="H133" s="287" t="s">
        <v>729</v>
      </c>
      <c r="I133" s="287" t="s">
        <v>187</v>
      </c>
      <c r="J133" s="287" t="s">
        <v>894</v>
      </c>
      <c r="K133" s="287" t="s">
        <v>1555</v>
      </c>
      <c r="L133" s="287" t="s">
        <v>1556</v>
      </c>
    </row>
    <row r="134" spans="4:12" ht="16" customHeight="1" x14ac:dyDescent="0.35">
      <c r="D134" s="286">
        <v>1683</v>
      </c>
      <c r="E134" s="287" t="s">
        <v>1673</v>
      </c>
      <c r="F134" s="287" t="s">
        <v>1005</v>
      </c>
      <c r="G134" s="287" t="s">
        <v>730</v>
      </c>
      <c r="H134" s="287" t="s">
        <v>731</v>
      </c>
      <c r="I134" s="287" t="s">
        <v>187</v>
      </c>
      <c r="J134" s="287" t="s">
        <v>208</v>
      </c>
      <c r="K134" s="287" t="s">
        <v>1629</v>
      </c>
      <c r="L134" s="287" t="s">
        <v>1630</v>
      </c>
    </row>
    <row r="135" spans="4:12" ht="16" customHeight="1" x14ac:dyDescent="0.35">
      <c r="D135" s="286">
        <v>1685</v>
      </c>
      <c r="E135" s="287" t="s">
        <v>1673</v>
      </c>
      <c r="F135" s="287" t="s">
        <v>1006</v>
      </c>
      <c r="G135" s="287" t="s">
        <v>733</v>
      </c>
      <c r="H135" s="287" t="s">
        <v>734</v>
      </c>
      <c r="I135" s="287" t="s">
        <v>187</v>
      </c>
      <c r="J135" s="287" t="s">
        <v>249</v>
      </c>
      <c r="K135" s="287" t="s">
        <v>1358</v>
      </c>
      <c r="L135" s="287" t="s">
        <v>1359</v>
      </c>
    </row>
    <row r="136" spans="4:12" ht="16" customHeight="1" x14ac:dyDescent="0.35">
      <c r="D136" s="286">
        <v>1686</v>
      </c>
      <c r="E136" s="287" t="s">
        <v>1670</v>
      </c>
      <c r="F136" s="287" t="s">
        <v>1007</v>
      </c>
      <c r="G136" s="287" t="s">
        <v>735</v>
      </c>
      <c r="H136" s="287" t="s">
        <v>736</v>
      </c>
      <c r="I136" s="287" t="s">
        <v>187</v>
      </c>
      <c r="J136" s="287" t="s">
        <v>194</v>
      </c>
      <c r="K136" s="287" t="s">
        <v>1121</v>
      </c>
      <c r="L136" s="287" t="s">
        <v>1122</v>
      </c>
    </row>
    <row r="137" spans="4:12" ht="16" customHeight="1" x14ac:dyDescent="0.35">
      <c r="D137" s="286">
        <v>1687</v>
      </c>
      <c r="E137" s="287" t="s">
        <v>1670</v>
      </c>
      <c r="F137" s="287" t="s">
        <v>959</v>
      </c>
      <c r="G137" s="287" t="s">
        <v>737</v>
      </c>
      <c r="H137" s="287" t="s">
        <v>588</v>
      </c>
      <c r="I137" s="287" t="s">
        <v>187</v>
      </c>
      <c r="J137" s="287" t="s">
        <v>318</v>
      </c>
      <c r="K137" s="287" t="s">
        <v>1393</v>
      </c>
      <c r="L137" s="287" t="s">
        <v>1394</v>
      </c>
    </row>
    <row r="138" spans="4:12" ht="16" customHeight="1" x14ac:dyDescent="0.35">
      <c r="D138" s="286">
        <v>1688</v>
      </c>
      <c r="E138" s="287" t="s">
        <v>1673</v>
      </c>
      <c r="F138" s="287" t="s">
        <v>1008</v>
      </c>
      <c r="G138" s="287" t="s">
        <v>738</v>
      </c>
      <c r="H138" s="287" t="s">
        <v>586</v>
      </c>
      <c r="I138" s="287" t="s">
        <v>187</v>
      </c>
      <c r="J138" s="287" t="s">
        <v>311</v>
      </c>
      <c r="K138" s="287" t="s">
        <v>1285</v>
      </c>
      <c r="L138" s="287" t="s">
        <v>1286</v>
      </c>
    </row>
    <row r="139" spans="4:12" ht="16" customHeight="1" x14ac:dyDescent="0.35">
      <c r="D139" s="286">
        <v>1689</v>
      </c>
      <c r="E139" s="287" t="s">
        <v>1668</v>
      </c>
      <c r="F139" s="287" t="s">
        <v>1009</v>
      </c>
      <c r="G139" s="287" t="s">
        <v>739</v>
      </c>
      <c r="H139" s="287" t="s">
        <v>546</v>
      </c>
      <c r="I139" s="287" t="s">
        <v>187</v>
      </c>
      <c r="J139" s="287" t="s">
        <v>331</v>
      </c>
      <c r="K139" s="287" t="s">
        <v>1511</v>
      </c>
      <c r="L139" s="287" t="s">
        <v>1512</v>
      </c>
    </row>
    <row r="140" spans="4:12" ht="16" customHeight="1" x14ac:dyDescent="0.35">
      <c r="D140" s="286">
        <v>1691</v>
      </c>
      <c r="E140" s="287" t="s">
        <v>1673</v>
      </c>
      <c r="F140" s="287" t="s">
        <v>1010</v>
      </c>
      <c r="G140" s="287" t="s">
        <v>740</v>
      </c>
      <c r="H140" s="287" t="s">
        <v>741</v>
      </c>
      <c r="I140" s="287" t="s">
        <v>187</v>
      </c>
      <c r="J140" s="287" t="s">
        <v>389</v>
      </c>
      <c r="K140" s="287" t="s">
        <v>1581</v>
      </c>
      <c r="L140" s="287" t="s">
        <v>1582</v>
      </c>
    </row>
    <row r="141" spans="4:12" ht="16" customHeight="1" x14ac:dyDescent="0.35">
      <c r="D141" s="286">
        <v>1692</v>
      </c>
      <c r="E141" s="287" t="s">
        <v>1669</v>
      </c>
      <c r="F141" s="287" t="s">
        <v>1011</v>
      </c>
      <c r="G141" s="287" t="s">
        <v>742</v>
      </c>
      <c r="H141" s="287" t="s">
        <v>575</v>
      </c>
      <c r="I141" s="287" t="s">
        <v>187</v>
      </c>
      <c r="J141" s="287" t="s">
        <v>197</v>
      </c>
      <c r="K141" s="287" t="s">
        <v>1613</v>
      </c>
      <c r="L141" s="287" t="s">
        <v>1614</v>
      </c>
    </row>
    <row r="142" spans="4:12" ht="16" customHeight="1" x14ac:dyDescent="0.35">
      <c r="D142" s="286">
        <v>1694</v>
      </c>
      <c r="E142" s="287" t="s">
        <v>1669</v>
      </c>
      <c r="F142" s="287" t="s">
        <v>945</v>
      </c>
      <c r="G142" s="287" t="s">
        <v>744</v>
      </c>
      <c r="H142" s="287" t="s">
        <v>745</v>
      </c>
      <c r="I142" s="287" t="s">
        <v>187</v>
      </c>
      <c r="J142" s="287" t="s">
        <v>428</v>
      </c>
      <c r="K142" s="287" t="s">
        <v>1234</v>
      </c>
      <c r="L142" s="287" t="s">
        <v>1235</v>
      </c>
    </row>
    <row r="143" spans="4:12" ht="16" customHeight="1" x14ac:dyDescent="0.35">
      <c r="D143" s="286">
        <v>1695</v>
      </c>
      <c r="E143" s="287" t="s">
        <v>1673</v>
      </c>
      <c r="F143" s="287" t="s">
        <v>1012</v>
      </c>
      <c r="G143" s="287" t="s">
        <v>746</v>
      </c>
      <c r="H143" s="287" t="s">
        <v>583</v>
      </c>
      <c r="I143" s="287" t="s">
        <v>187</v>
      </c>
      <c r="J143" s="287" t="s">
        <v>212</v>
      </c>
      <c r="K143" s="287" t="s">
        <v>1322</v>
      </c>
      <c r="L143" s="287" t="s">
        <v>1323</v>
      </c>
    </row>
    <row r="144" spans="4:12" ht="16" customHeight="1" x14ac:dyDescent="0.35">
      <c r="D144" s="286">
        <v>1696</v>
      </c>
      <c r="E144" s="287" t="s">
        <v>1672</v>
      </c>
      <c r="F144" s="287" t="s">
        <v>959</v>
      </c>
      <c r="G144" s="287" t="s">
        <v>747</v>
      </c>
      <c r="H144" s="287" t="s">
        <v>571</v>
      </c>
      <c r="I144" s="287" t="s">
        <v>187</v>
      </c>
      <c r="J144" s="287" t="s">
        <v>394</v>
      </c>
      <c r="K144" s="287" t="s">
        <v>1395</v>
      </c>
      <c r="L144" s="287" t="s">
        <v>1396</v>
      </c>
    </row>
    <row r="145" spans="4:12" ht="16" customHeight="1" x14ac:dyDescent="0.35">
      <c r="D145" s="286">
        <v>1697</v>
      </c>
      <c r="E145" s="287" t="s">
        <v>1671</v>
      </c>
      <c r="F145" s="287" t="s">
        <v>978</v>
      </c>
      <c r="G145" s="287" t="s">
        <v>748</v>
      </c>
      <c r="H145" s="287" t="s">
        <v>1881</v>
      </c>
      <c r="I145" s="287" t="s">
        <v>259</v>
      </c>
      <c r="J145" s="287" t="s">
        <v>409</v>
      </c>
      <c r="K145" s="287" t="s">
        <v>1413</v>
      </c>
      <c r="L145" s="287" t="s">
        <v>1414</v>
      </c>
    </row>
    <row r="146" spans="4:12" ht="16" customHeight="1" x14ac:dyDescent="0.35">
      <c r="D146" s="286">
        <v>1698</v>
      </c>
      <c r="E146" s="287" t="s">
        <v>1673</v>
      </c>
      <c r="F146" s="287" t="s">
        <v>1013</v>
      </c>
      <c r="G146" s="287" t="s">
        <v>749</v>
      </c>
      <c r="H146" s="287" t="s">
        <v>681</v>
      </c>
      <c r="I146" s="287" t="s">
        <v>187</v>
      </c>
      <c r="J146" s="287" t="s">
        <v>222</v>
      </c>
      <c r="K146" s="287" t="s">
        <v>1593</v>
      </c>
      <c r="L146" s="287" t="s">
        <v>1594</v>
      </c>
    </row>
    <row r="147" spans="4:12" ht="16" customHeight="1" x14ac:dyDescent="0.35">
      <c r="D147" s="286">
        <v>1699</v>
      </c>
      <c r="E147" s="287" t="s">
        <v>1673</v>
      </c>
      <c r="F147" s="287" t="s">
        <v>1014</v>
      </c>
      <c r="G147" s="287" t="s">
        <v>750</v>
      </c>
      <c r="H147" s="287" t="s">
        <v>495</v>
      </c>
      <c r="I147" s="287" t="s">
        <v>187</v>
      </c>
      <c r="J147" s="287" t="s">
        <v>283</v>
      </c>
      <c r="K147" s="287" t="s">
        <v>1330</v>
      </c>
      <c r="L147" s="287" t="s">
        <v>1331</v>
      </c>
    </row>
    <row r="148" spans="4:12" ht="16" customHeight="1" x14ac:dyDescent="0.35">
      <c r="D148" s="286">
        <v>1700</v>
      </c>
      <c r="E148" s="287" t="s">
        <v>1669</v>
      </c>
      <c r="F148" s="287" t="s">
        <v>1015</v>
      </c>
      <c r="G148" s="287" t="s">
        <v>751</v>
      </c>
      <c r="H148" s="287" t="s">
        <v>752</v>
      </c>
      <c r="I148" s="287" t="s">
        <v>187</v>
      </c>
      <c r="J148" s="287" t="s">
        <v>195</v>
      </c>
      <c r="K148" s="287" t="s">
        <v>1125</v>
      </c>
      <c r="L148" s="287" t="s">
        <v>1126</v>
      </c>
    </row>
    <row r="149" spans="4:12" ht="16" customHeight="1" x14ac:dyDescent="0.35">
      <c r="D149" s="286">
        <v>1701</v>
      </c>
      <c r="E149" s="287" t="s">
        <v>1668</v>
      </c>
      <c r="F149" s="287" t="s">
        <v>1016</v>
      </c>
      <c r="G149" s="287" t="s">
        <v>753</v>
      </c>
      <c r="H149" s="287" t="s">
        <v>663</v>
      </c>
      <c r="I149" s="287" t="s">
        <v>187</v>
      </c>
      <c r="J149" s="287" t="s">
        <v>284</v>
      </c>
      <c r="K149" s="287" t="s">
        <v>1419</v>
      </c>
      <c r="L149" s="287" t="s">
        <v>1420</v>
      </c>
    </row>
    <row r="150" spans="4:12" ht="16" customHeight="1" x14ac:dyDescent="0.35">
      <c r="D150" s="286">
        <v>1702</v>
      </c>
      <c r="E150" s="287" t="s">
        <v>1669</v>
      </c>
      <c r="F150" s="287" t="s">
        <v>1017</v>
      </c>
      <c r="G150" s="287" t="s">
        <v>754</v>
      </c>
      <c r="H150" s="287" t="s">
        <v>755</v>
      </c>
      <c r="I150" s="287" t="s">
        <v>187</v>
      </c>
      <c r="J150" s="287" t="s">
        <v>255</v>
      </c>
      <c r="K150" s="287" t="s">
        <v>1619</v>
      </c>
      <c r="L150" s="287" t="s">
        <v>1620</v>
      </c>
    </row>
    <row r="151" spans="4:12" ht="16" customHeight="1" x14ac:dyDescent="0.35">
      <c r="D151" s="286">
        <v>1703</v>
      </c>
      <c r="E151" s="287" t="s">
        <v>1669</v>
      </c>
      <c r="F151" s="287" t="s">
        <v>1018</v>
      </c>
      <c r="G151" s="287" t="s">
        <v>756</v>
      </c>
      <c r="H151" s="287" t="s">
        <v>532</v>
      </c>
      <c r="I151" s="287" t="s">
        <v>187</v>
      </c>
      <c r="J151" s="287" t="s">
        <v>233</v>
      </c>
      <c r="K151" s="287" t="s">
        <v>1577</v>
      </c>
      <c r="L151" s="287" t="s">
        <v>1674</v>
      </c>
    </row>
    <row r="152" spans="4:12" ht="16" customHeight="1" x14ac:dyDescent="0.35">
      <c r="D152" s="286">
        <v>1704</v>
      </c>
      <c r="E152" s="287" t="s">
        <v>1670</v>
      </c>
      <c r="F152" s="287" t="s">
        <v>1019</v>
      </c>
      <c r="G152" s="287" t="s">
        <v>757</v>
      </c>
      <c r="H152" s="287" t="s">
        <v>758</v>
      </c>
      <c r="I152" s="287" t="s">
        <v>187</v>
      </c>
      <c r="J152" s="287" t="s">
        <v>230</v>
      </c>
      <c r="K152" s="287" t="s">
        <v>1623</v>
      </c>
      <c r="L152" s="287" t="s">
        <v>1624</v>
      </c>
    </row>
    <row r="153" spans="4:12" ht="16" customHeight="1" x14ac:dyDescent="0.35">
      <c r="D153" s="286">
        <v>1705</v>
      </c>
      <c r="E153" s="287" t="s">
        <v>1670</v>
      </c>
      <c r="F153" s="287" t="s">
        <v>1020</v>
      </c>
      <c r="G153" s="287" t="s">
        <v>759</v>
      </c>
      <c r="H153" s="287" t="s">
        <v>486</v>
      </c>
      <c r="I153" s="287" t="s">
        <v>187</v>
      </c>
      <c r="J153" s="287" t="s">
        <v>425</v>
      </c>
      <c r="K153" s="287" t="s">
        <v>1531</v>
      </c>
      <c r="L153" s="287" t="s">
        <v>1532</v>
      </c>
    </row>
    <row r="154" spans="4:12" ht="16" customHeight="1" x14ac:dyDescent="0.35">
      <c r="D154" s="286">
        <v>1716</v>
      </c>
      <c r="E154" s="287" t="s">
        <v>1673</v>
      </c>
      <c r="F154" s="287" t="s">
        <v>1002</v>
      </c>
      <c r="G154" s="287" t="s">
        <v>760</v>
      </c>
      <c r="H154" s="287" t="s">
        <v>644</v>
      </c>
      <c r="I154" s="287" t="s">
        <v>187</v>
      </c>
      <c r="J154" s="287" t="s">
        <v>294</v>
      </c>
      <c r="K154" s="287" t="s">
        <v>1589</v>
      </c>
      <c r="L154" s="287" t="s">
        <v>1590</v>
      </c>
    </row>
    <row r="155" spans="4:12" ht="16" customHeight="1" x14ac:dyDescent="0.35">
      <c r="D155" s="286">
        <v>1717</v>
      </c>
      <c r="E155" s="287" t="s">
        <v>1673</v>
      </c>
      <c r="F155" s="287" t="s">
        <v>1021</v>
      </c>
      <c r="G155" s="287" t="s">
        <v>761</v>
      </c>
      <c r="H155" s="287" t="s">
        <v>762</v>
      </c>
      <c r="I155" s="287" t="s">
        <v>187</v>
      </c>
      <c r="J155" s="287" t="s">
        <v>895</v>
      </c>
      <c r="K155" s="287" t="s">
        <v>1127</v>
      </c>
      <c r="L155" s="287" t="s">
        <v>1128</v>
      </c>
    </row>
    <row r="156" spans="4:12" ht="16" customHeight="1" x14ac:dyDescent="0.35">
      <c r="D156" s="286">
        <v>1718</v>
      </c>
      <c r="E156" s="287" t="s">
        <v>1672</v>
      </c>
      <c r="F156" s="287" t="s">
        <v>1022</v>
      </c>
      <c r="G156" s="287" t="s">
        <v>763</v>
      </c>
      <c r="H156" s="287" t="s">
        <v>493</v>
      </c>
      <c r="I156" s="287" t="s">
        <v>187</v>
      </c>
      <c r="J156" s="287" t="s">
        <v>273</v>
      </c>
      <c r="K156" s="287" t="s">
        <v>1541</v>
      </c>
      <c r="L156" s="287" t="s">
        <v>1542</v>
      </c>
    </row>
    <row r="157" spans="4:12" ht="16" customHeight="1" x14ac:dyDescent="0.35">
      <c r="D157" s="286">
        <v>1719</v>
      </c>
      <c r="E157" s="287" t="s">
        <v>1673</v>
      </c>
      <c r="F157" s="287" t="s">
        <v>1023</v>
      </c>
      <c r="G157" s="287" t="s">
        <v>764</v>
      </c>
      <c r="H157" s="287" t="s">
        <v>537</v>
      </c>
      <c r="I157" s="287" t="s">
        <v>187</v>
      </c>
      <c r="J157" s="287" t="s">
        <v>237</v>
      </c>
      <c r="K157" s="287" t="s">
        <v>1091</v>
      </c>
      <c r="L157" s="287" t="s">
        <v>1092</v>
      </c>
    </row>
    <row r="158" spans="4:12" ht="16" customHeight="1" x14ac:dyDescent="0.35">
      <c r="D158" s="286">
        <v>1721</v>
      </c>
      <c r="E158" s="287" t="s">
        <v>1668</v>
      </c>
      <c r="F158" s="287" t="s">
        <v>992</v>
      </c>
      <c r="G158" s="287" t="s">
        <v>1716</v>
      </c>
      <c r="H158" s="287" t="s">
        <v>767</v>
      </c>
      <c r="I158" s="287" t="s">
        <v>187</v>
      </c>
      <c r="J158" s="287" t="s">
        <v>236</v>
      </c>
      <c r="K158" s="287" t="s">
        <v>1401</v>
      </c>
      <c r="L158" s="287" t="s">
        <v>1402</v>
      </c>
    </row>
    <row r="159" spans="4:12" ht="16" customHeight="1" x14ac:dyDescent="0.35">
      <c r="D159" s="286">
        <v>1722</v>
      </c>
      <c r="E159" s="287" t="s">
        <v>1669</v>
      </c>
      <c r="F159" s="287" t="s">
        <v>978</v>
      </c>
      <c r="G159" s="287" t="s">
        <v>768</v>
      </c>
      <c r="H159" s="287" t="s">
        <v>769</v>
      </c>
      <c r="I159" s="287" t="s">
        <v>187</v>
      </c>
      <c r="J159" s="287" t="s">
        <v>405</v>
      </c>
      <c r="K159" s="287" t="s">
        <v>1340</v>
      </c>
      <c r="L159" s="287" t="s">
        <v>1341</v>
      </c>
    </row>
    <row r="160" spans="4:12" ht="16" customHeight="1" x14ac:dyDescent="0.35">
      <c r="D160" s="286">
        <v>1723</v>
      </c>
      <c r="E160" s="287" t="s">
        <v>1668</v>
      </c>
      <c r="F160" s="287" t="s">
        <v>1024</v>
      </c>
      <c r="G160" s="287" t="s">
        <v>770</v>
      </c>
      <c r="H160" s="287" t="s">
        <v>482</v>
      </c>
      <c r="I160" s="287" t="s">
        <v>187</v>
      </c>
      <c r="J160" s="287" t="s">
        <v>231</v>
      </c>
      <c r="K160" s="287" t="s">
        <v>1167</v>
      </c>
      <c r="L160" s="287" t="s">
        <v>1168</v>
      </c>
    </row>
    <row r="161" spans="4:12" ht="16" customHeight="1" x14ac:dyDescent="0.35">
      <c r="D161" s="286">
        <v>1724</v>
      </c>
      <c r="E161" s="287" t="s">
        <v>1668</v>
      </c>
      <c r="F161" s="287" t="s">
        <v>948</v>
      </c>
      <c r="G161" s="287" t="s">
        <v>771</v>
      </c>
      <c r="H161" s="287" t="s">
        <v>671</v>
      </c>
      <c r="I161" s="287" t="s">
        <v>187</v>
      </c>
      <c r="J161" s="287" t="s">
        <v>199</v>
      </c>
      <c r="K161" s="287" t="s">
        <v>1375</v>
      </c>
      <c r="L161" s="287" t="s">
        <v>1376</v>
      </c>
    </row>
    <row r="162" spans="4:12" ht="16" customHeight="1" x14ac:dyDescent="0.35">
      <c r="D162" s="286">
        <v>1725</v>
      </c>
      <c r="E162" s="287" t="s">
        <v>1673</v>
      </c>
      <c r="F162" s="287" t="s">
        <v>1025</v>
      </c>
      <c r="G162" s="287" t="s">
        <v>772</v>
      </c>
      <c r="H162" s="287" t="s">
        <v>502</v>
      </c>
      <c r="I162" s="287" t="s">
        <v>187</v>
      </c>
      <c r="J162" s="287" t="s">
        <v>190</v>
      </c>
      <c r="K162" s="287" t="s">
        <v>1407</v>
      </c>
      <c r="L162" s="287" t="s">
        <v>1408</v>
      </c>
    </row>
    <row r="163" spans="4:12" ht="16" customHeight="1" x14ac:dyDescent="0.35">
      <c r="D163" s="286">
        <v>1726</v>
      </c>
      <c r="E163" s="287" t="s">
        <v>1668</v>
      </c>
      <c r="F163" s="287" t="s">
        <v>948</v>
      </c>
      <c r="G163" s="287" t="s">
        <v>773</v>
      </c>
      <c r="H163" s="287" t="s">
        <v>482</v>
      </c>
      <c r="I163" s="287" t="s">
        <v>187</v>
      </c>
      <c r="J163" s="287" t="s">
        <v>201</v>
      </c>
      <c r="K163" s="287" t="s">
        <v>1377</v>
      </c>
      <c r="L163" s="287" t="s">
        <v>1378</v>
      </c>
    </row>
    <row r="164" spans="4:12" ht="16" customHeight="1" x14ac:dyDescent="0.35">
      <c r="D164" s="286">
        <v>1728</v>
      </c>
      <c r="E164" s="287" t="s">
        <v>1672</v>
      </c>
      <c r="F164" s="287" t="s">
        <v>1026</v>
      </c>
      <c r="G164" s="287" t="s">
        <v>776</v>
      </c>
      <c r="H164" s="287" t="s">
        <v>493</v>
      </c>
      <c r="I164" s="287" t="s">
        <v>187</v>
      </c>
      <c r="J164" s="287" t="s">
        <v>314</v>
      </c>
      <c r="K164" s="287" t="s">
        <v>1276</v>
      </c>
      <c r="L164" s="287" t="s">
        <v>1277</v>
      </c>
    </row>
    <row r="165" spans="4:12" ht="16" customHeight="1" x14ac:dyDescent="0.35">
      <c r="D165" s="286">
        <v>1729</v>
      </c>
      <c r="E165" s="287" t="s">
        <v>1668</v>
      </c>
      <c r="F165" s="287" t="s">
        <v>1027</v>
      </c>
      <c r="G165" s="287" t="s">
        <v>777</v>
      </c>
      <c r="H165" s="287" t="s">
        <v>778</v>
      </c>
      <c r="I165" s="287" t="s">
        <v>187</v>
      </c>
      <c r="J165" s="287" t="s">
        <v>196</v>
      </c>
      <c r="K165" s="287" t="s">
        <v>1324</v>
      </c>
      <c r="L165" s="287" t="s">
        <v>1325</v>
      </c>
    </row>
    <row r="166" spans="4:12" ht="16" customHeight="1" x14ac:dyDescent="0.35">
      <c r="D166" s="286">
        <v>1730</v>
      </c>
      <c r="E166" s="287" t="s">
        <v>1669</v>
      </c>
      <c r="F166" s="287" t="s">
        <v>1065</v>
      </c>
      <c r="G166" s="287" t="s">
        <v>699</v>
      </c>
      <c r="H166" s="287" t="s">
        <v>476</v>
      </c>
      <c r="I166" s="287" t="s">
        <v>187</v>
      </c>
      <c r="J166" s="287" t="s">
        <v>225</v>
      </c>
      <c r="K166" s="287" t="s">
        <v>1579</v>
      </c>
      <c r="L166" s="287" t="s">
        <v>1580</v>
      </c>
    </row>
    <row r="167" spans="4:12" ht="16" customHeight="1" x14ac:dyDescent="0.35">
      <c r="D167" s="286">
        <v>1731</v>
      </c>
      <c r="E167" s="287" t="s">
        <v>1670</v>
      </c>
      <c r="F167" s="287" t="s">
        <v>1004</v>
      </c>
      <c r="G167" s="287" t="s">
        <v>587</v>
      </c>
      <c r="H167" s="287" t="s">
        <v>588</v>
      </c>
      <c r="I167" s="287" t="s">
        <v>187</v>
      </c>
      <c r="J167" s="287" t="s">
        <v>323</v>
      </c>
      <c r="K167" s="287" t="s">
        <v>1597</v>
      </c>
      <c r="L167" s="287" t="s">
        <v>1598</v>
      </c>
    </row>
    <row r="168" spans="4:12" ht="16" customHeight="1" x14ac:dyDescent="0.35">
      <c r="D168" s="286">
        <v>1732</v>
      </c>
      <c r="E168" s="287" t="s">
        <v>1672</v>
      </c>
      <c r="F168" s="287" t="s">
        <v>1028</v>
      </c>
      <c r="G168" s="287" t="s">
        <v>570</v>
      </c>
      <c r="H168" s="287" t="s">
        <v>571</v>
      </c>
      <c r="I168" s="287" t="s">
        <v>187</v>
      </c>
      <c r="J168" s="287" t="s">
        <v>267</v>
      </c>
      <c r="K168" s="287" t="s">
        <v>1573</v>
      </c>
      <c r="L168" s="287" t="s">
        <v>1574</v>
      </c>
    </row>
    <row r="169" spans="4:12" ht="16" customHeight="1" x14ac:dyDescent="0.35">
      <c r="D169" s="286">
        <v>1733</v>
      </c>
      <c r="E169" s="287" t="s">
        <v>1668</v>
      </c>
      <c r="F169" s="287" t="s">
        <v>1066</v>
      </c>
      <c r="G169" s="287" t="s">
        <v>689</v>
      </c>
      <c r="H169" s="287" t="s">
        <v>690</v>
      </c>
      <c r="I169" s="287" t="s">
        <v>187</v>
      </c>
      <c r="J169" s="287" t="s">
        <v>1860</v>
      </c>
      <c r="K169" s="287" t="s">
        <v>1085</v>
      </c>
      <c r="L169" s="287" t="s">
        <v>1086</v>
      </c>
    </row>
    <row r="170" spans="4:12" ht="16" customHeight="1" x14ac:dyDescent="0.35">
      <c r="D170" s="286">
        <v>1734</v>
      </c>
      <c r="E170" s="287" t="s">
        <v>1670</v>
      </c>
      <c r="F170" s="287" t="s">
        <v>1029</v>
      </c>
      <c r="G170" s="287" t="s">
        <v>591</v>
      </c>
      <c r="H170" s="287" t="s">
        <v>486</v>
      </c>
      <c r="I170" s="287" t="s">
        <v>187</v>
      </c>
      <c r="J170" s="287" t="s">
        <v>377</v>
      </c>
      <c r="K170" s="287" t="s">
        <v>1533</v>
      </c>
      <c r="L170" s="287" t="s">
        <v>1534</v>
      </c>
    </row>
    <row r="171" spans="4:12" ht="16" customHeight="1" x14ac:dyDescent="0.35">
      <c r="D171" s="286">
        <v>1735</v>
      </c>
      <c r="E171" s="287" t="s">
        <v>1668</v>
      </c>
      <c r="F171" s="287" t="s">
        <v>1016</v>
      </c>
      <c r="G171" s="287" t="s">
        <v>629</v>
      </c>
      <c r="H171" s="287" t="s">
        <v>623</v>
      </c>
      <c r="I171" s="287" t="s">
        <v>187</v>
      </c>
      <c r="J171" s="287" t="s">
        <v>1067</v>
      </c>
      <c r="K171" s="287" t="s">
        <v>1421</v>
      </c>
      <c r="L171" s="287" t="s">
        <v>1422</v>
      </c>
    </row>
    <row r="172" spans="4:12" ht="16" customHeight="1" x14ac:dyDescent="0.35">
      <c r="D172" s="286">
        <v>1736</v>
      </c>
      <c r="E172" s="287" t="s">
        <v>1668</v>
      </c>
      <c r="F172" s="287" t="s">
        <v>1030</v>
      </c>
      <c r="G172" s="287" t="s">
        <v>589</v>
      </c>
      <c r="H172" s="287" t="s">
        <v>590</v>
      </c>
      <c r="I172" s="287" t="s">
        <v>187</v>
      </c>
      <c r="J172" s="287" t="s">
        <v>322</v>
      </c>
      <c r="K172" s="287" t="s">
        <v>1318</v>
      </c>
      <c r="L172" s="287" t="s">
        <v>1319</v>
      </c>
    </row>
    <row r="173" spans="4:12" ht="16" customHeight="1" x14ac:dyDescent="0.35">
      <c r="D173" s="286">
        <v>1737</v>
      </c>
      <c r="E173" s="287" t="s">
        <v>1672</v>
      </c>
      <c r="F173" s="287" t="s">
        <v>1031</v>
      </c>
      <c r="G173" s="287" t="s">
        <v>572</v>
      </c>
      <c r="H173" s="287" t="s">
        <v>573</v>
      </c>
      <c r="I173" s="287" t="s">
        <v>187</v>
      </c>
      <c r="J173" s="287" t="s">
        <v>378</v>
      </c>
      <c r="K173" s="287" t="s">
        <v>1135</v>
      </c>
      <c r="L173" s="287" t="s">
        <v>1136</v>
      </c>
    </row>
    <row r="174" spans="4:12" ht="16" customHeight="1" x14ac:dyDescent="0.35">
      <c r="D174" s="286">
        <v>1738</v>
      </c>
      <c r="E174" s="287" t="s">
        <v>1668</v>
      </c>
      <c r="F174" s="287" t="s">
        <v>1068</v>
      </c>
      <c r="G174" s="287" t="s">
        <v>627</v>
      </c>
      <c r="H174" s="287" t="s">
        <v>623</v>
      </c>
      <c r="I174" s="287" t="s">
        <v>187</v>
      </c>
      <c r="J174" s="287" t="s">
        <v>211</v>
      </c>
      <c r="K174" s="287" t="s">
        <v>1527</v>
      </c>
      <c r="L174" s="287" t="s">
        <v>1528</v>
      </c>
    </row>
    <row r="175" spans="4:12" ht="16" customHeight="1" x14ac:dyDescent="0.35">
      <c r="D175" s="286">
        <v>1739</v>
      </c>
      <c r="E175" s="287" t="s">
        <v>1668</v>
      </c>
      <c r="F175" s="287" t="s">
        <v>941</v>
      </c>
      <c r="G175" s="287" t="s">
        <v>592</v>
      </c>
      <c r="H175" s="287" t="s">
        <v>593</v>
      </c>
      <c r="I175" s="287" t="s">
        <v>187</v>
      </c>
      <c r="J175" s="287" t="s">
        <v>234</v>
      </c>
      <c r="K175" s="287" t="s">
        <v>1113</v>
      </c>
      <c r="L175" s="287" t="s">
        <v>1114</v>
      </c>
    </row>
    <row r="176" spans="4:12" ht="16" customHeight="1" x14ac:dyDescent="0.35">
      <c r="D176" s="286">
        <v>1740</v>
      </c>
      <c r="E176" s="287" t="s">
        <v>1668</v>
      </c>
      <c r="F176" s="287" t="s">
        <v>941</v>
      </c>
      <c r="G176" s="287" t="s">
        <v>774</v>
      </c>
      <c r="H176" s="287" t="s">
        <v>775</v>
      </c>
      <c r="I176" s="287" t="s">
        <v>187</v>
      </c>
      <c r="J176" s="287" t="s">
        <v>188</v>
      </c>
      <c r="K176" s="287" t="s">
        <v>1115</v>
      </c>
      <c r="L176" s="287" t="s">
        <v>1116</v>
      </c>
    </row>
    <row r="177" spans="4:12" ht="16" customHeight="1" x14ac:dyDescent="0.35">
      <c r="D177" s="286">
        <v>1741</v>
      </c>
      <c r="E177" s="287" t="s">
        <v>1668</v>
      </c>
      <c r="F177" s="287" t="s">
        <v>1059</v>
      </c>
      <c r="G177" s="287" t="s">
        <v>594</v>
      </c>
      <c r="H177" s="287" t="s">
        <v>553</v>
      </c>
      <c r="I177" s="287" t="s">
        <v>187</v>
      </c>
      <c r="J177" s="287" t="s">
        <v>275</v>
      </c>
      <c r="K177" s="287" t="s">
        <v>1603</v>
      </c>
      <c r="L177" s="287" t="s">
        <v>1604</v>
      </c>
    </row>
    <row r="178" spans="4:12" ht="16" customHeight="1" x14ac:dyDescent="0.35">
      <c r="D178" s="286">
        <v>1742</v>
      </c>
      <c r="E178" s="287" t="s">
        <v>1668</v>
      </c>
      <c r="F178" s="287" t="s">
        <v>1032</v>
      </c>
      <c r="G178" s="287" t="s">
        <v>1280</v>
      </c>
      <c r="H178" s="287" t="s">
        <v>732</v>
      </c>
      <c r="I178" s="287" t="s">
        <v>187</v>
      </c>
      <c r="J178" s="287" t="s">
        <v>266</v>
      </c>
      <c r="K178" s="287" t="s">
        <v>1281</v>
      </c>
      <c r="L178" s="287" t="s">
        <v>1282</v>
      </c>
    </row>
    <row r="179" spans="4:12" ht="16" customHeight="1" x14ac:dyDescent="0.35">
      <c r="D179" s="286">
        <v>1743</v>
      </c>
      <c r="E179" s="287" t="s">
        <v>1673</v>
      </c>
      <c r="F179" s="287" t="s">
        <v>1069</v>
      </c>
      <c r="G179" s="287" t="s">
        <v>694</v>
      </c>
      <c r="H179" s="287" t="s">
        <v>497</v>
      </c>
      <c r="I179" s="287" t="s">
        <v>187</v>
      </c>
      <c r="J179" s="287" t="s">
        <v>298</v>
      </c>
      <c r="K179" s="287" t="s">
        <v>1123</v>
      </c>
      <c r="L179" s="287" t="s">
        <v>1124</v>
      </c>
    </row>
    <row r="180" spans="4:12" ht="16" customHeight="1" x14ac:dyDescent="0.35">
      <c r="D180" s="286">
        <v>1744</v>
      </c>
      <c r="E180" s="287" t="s">
        <v>1673</v>
      </c>
      <c r="F180" s="287" t="s">
        <v>1070</v>
      </c>
      <c r="G180" s="287" t="s">
        <v>547</v>
      </c>
      <c r="H180" s="287" t="s">
        <v>548</v>
      </c>
      <c r="I180" s="287" t="s">
        <v>187</v>
      </c>
      <c r="J180" s="287" t="s">
        <v>388</v>
      </c>
      <c r="K180" s="287" t="s">
        <v>1316</v>
      </c>
      <c r="L180" s="287" t="s">
        <v>1317</v>
      </c>
    </row>
    <row r="181" spans="4:12" ht="16" customHeight="1" x14ac:dyDescent="0.35">
      <c r="D181" s="286">
        <v>1745</v>
      </c>
      <c r="E181" s="287" t="s">
        <v>1671</v>
      </c>
      <c r="F181" s="287" t="s">
        <v>1071</v>
      </c>
      <c r="G181" s="287" t="s">
        <v>471</v>
      </c>
      <c r="H181" s="287" t="s">
        <v>472</v>
      </c>
      <c r="I181" s="287" t="s">
        <v>259</v>
      </c>
      <c r="J181" s="287" t="s">
        <v>258</v>
      </c>
      <c r="K181" s="287" t="s">
        <v>1417</v>
      </c>
      <c r="L181" s="287" t="s">
        <v>1418</v>
      </c>
    </row>
    <row r="182" spans="4:12" ht="16" customHeight="1" x14ac:dyDescent="0.35">
      <c r="D182" s="286">
        <v>1746</v>
      </c>
      <c r="E182" s="287" t="s">
        <v>1669</v>
      </c>
      <c r="F182" s="287" t="s">
        <v>964</v>
      </c>
      <c r="G182" s="287" t="s">
        <v>467</v>
      </c>
      <c r="H182" s="287" t="s">
        <v>468</v>
      </c>
      <c r="I182" s="287" t="s">
        <v>187</v>
      </c>
      <c r="J182" s="287" t="s">
        <v>337</v>
      </c>
      <c r="K182" s="287" t="s">
        <v>1828</v>
      </c>
      <c r="L182" s="287" t="s">
        <v>1443</v>
      </c>
    </row>
    <row r="183" spans="4:12" ht="16" customHeight="1" x14ac:dyDescent="0.35">
      <c r="D183" s="286">
        <v>1747</v>
      </c>
      <c r="E183" s="287" t="s">
        <v>1669</v>
      </c>
      <c r="F183" s="287" t="s">
        <v>964</v>
      </c>
      <c r="G183" s="287" t="s">
        <v>1072</v>
      </c>
      <c r="H183" s="287" t="s">
        <v>569</v>
      </c>
      <c r="I183" s="287" t="s">
        <v>187</v>
      </c>
      <c r="J183" s="287" t="s">
        <v>882</v>
      </c>
      <c r="K183" s="287" t="s">
        <v>1722</v>
      </c>
      <c r="L183" s="287" t="s">
        <v>1444</v>
      </c>
    </row>
    <row r="184" spans="4:12" ht="16" customHeight="1" x14ac:dyDescent="0.35">
      <c r="D184" s="286">
        <v>1748</v>
      </c>
      <c r="E184" s="287" t="s">
        <v>1669</v>
      </c>
      <c r="F184" s="287" t="s">
        <v>964</v>
      </c>
      <c r="G184" s="287" t="s">
        <v>693</v>
      </c>
      <c r="H184" s="287" t="s">
        <v>468</v>
      </c>
      <c r="I184" s="287" t="s">
        <v>187</v>
      </c>
      <c r="J184" s="287" t="s">
        <v>334</v>
      </c>
      <c r="K184" s="287" t="s">
        <v>1445</v>
      </c>
      <c r="L184" s="287" t="s">
        <v>1446</v>
      </c>
    </row>
    <row r="185" spans="4:12" ht="16" customHeight="1" x14ac:dyDescent="0.35">
      <c r="D185" s="286">
        <v>1749</v>
      </c>
      <c r="E185" s="287" t="s">
        <v>1673</v>
      </c>
      <c r="F185" s="287" t="s">
        <v>964</v>
      </c>
      <c r="G185" s="287" t="s">
        <v>469</v>
      </c>
      <c r="H185" s="287" t="s">
        <v>470</v>
      </c>
      <c r="I185" s="287" t="s">
        <v>187</v>
      </c>
      <c r="J185" s="287" t="s">
        <v>404</v>
      </c>
      <c r="K185" s="287" t="s">
        <v>1861</v>
      </c>
      <c r="L185" s="287" t="s">
        <v>1447</v>
      </c>
    </row>
    <row r="186" spans="4:12" ht="16" customHeight="1" x14ac:dyDescent="0.35">
      <c r="D186" s="286">
        <v>1750</v>
      </c>
      <c r="E186" s="287" t="s">
        <v>1669</v>
      </c>
      <c r="F186" s="287" t="s">
        <v>964</v>
      </c>
      <c r="G186" s="287" t="s">
        <v>595</v>
      </c>
      <c r="H186" s="287" t="s">
        <v>596</v>
      </c>
      <c r="I186" s="287" t="s">
        <v>187</v>
      </c>
      <c r="J186" s="287" t="s">
        <v>330</v>
      </c>
      <c r="K186" s="287" t="s">
        <v>1723</v>
      </c>
      <c r="L186" s="287" t="s">
        <v>1448</v>
      </c>
    </row>
    <row r="187" spans="4:12" ht="16" customHeight="1" x14ac:dyDescent="0.35">
      <c r="D187" s="286">
        <v>1752</v>
      </c>
      <c r="E187" s="287" t="s">
        <v>1673</v>
      </c>
      <c r="F187" s="287" t="s">
        <v>956</v>
      </c>
      <c r="G187" s="287" t="s">
        <v>780</v>
      </c>
      <c r="H187" s="287" t="s">
        <v>781</v>
      </c>
      <c r="I187" s="287" t="s">
        <v>187</v>
      </c>
      <c r="J187" s="287" t="s">
        <v>310</v>
      </c>
      <c r="K187" s="287" t="s">
        <v>1149</v>
      </c>
      <c r="L187" s="287" t="s">
        <v>1150</v>
      </c>
    </row>
    <row r="188" spans="4:12" ht="16" customHeight="1" x14ac:dyDescent="0.35">
      <c r="D188" s="286">
        <v>1753</v>
      </c>
      <c r="E188" s="287" t="s">
        <v>1673</v>
      </c>
      <c r="F188" s="287" t="s">
        <v>964</v>
      </c>
      <c r="G188" s="287" t="s">
        <v>691</v>
      </c>
      <c r="H188" s="287" t="s">
        <v>692</v>
      </c>
      <c r="I188" s="287" t="s">
        <v>187</v>
      </c>
      <c r="J188" s="287" t="s">
        <v>891</v>
      </c>
      <c r="K188" s="287" t="s">
        <v>1675</v>
      </c>
      <c r="L188" s="287" t="s">
        <v>1449</v>
      </c>
    </row>
    <row r="189" spans="4:12" ht="16" customHeight="1" x14ac:dyDescent="0.35">
      <c r="D189" s="286">
        <v>1754</v>
      </c>
      <c r="E189" s="287" t="s">
        <v>1669</v>
      </c>
      <c r="F189" s="287" t="s">
        <v>964</v>
      </c>
      <c r="G189" s="287" t="s">
        <v>782</v>
      </c>
      <c r="H189" s="287" t="s">
        <v>783</v>
      </c>
      <c r="I189" s="287" t="s">
        <v>187</v>
      </c>
      <c r="J189" s="287" t="s">
        <v>303</v>
      </c>
      <c r="K189" s="287" t="s">
        <v>1450</v>
      </c>
      <c r="L189" s="287" t="s">
        <v>1451</v>
      </c>
    </row>
    <row r="190" spans="4:12" ht="16" customHeight="1" x14ac:dyDescent="0.35">
      <c r="D190" s="286">
        <v>1755</v>
      </c>
      <c r="E190" s="287" t="s">
        <v>1669</v>
      </c>
      <c r="F190" s="287" t="s">
        <v>964</v>
      </c>
      <c r="G190" s="287" t="s">
        <v>743</v>
      </c>
      <c r="H190" s="287" t="s">
        <v>1073</v>
      </c>
      <c r="I190" s="287" t="s">
        <v>187</v>
      </c>
      <c r="J190" s="287" t="s">
        <v>424</v>
      </c>
      <c r="K190" s="287" t="s">
        <v>1452</v>
      </c>
      <c r="L190" s="287" t="s">
        <v>1453</v>
      </c>
    </row>
    <row r="191" spans="4:12" ht="16" customHeight="1" x14ac:dyDescent="0.35">
      <c r="D191" s="286">
        <v>1756</v>
      </c>
      <c r="E191" s="287" t="s">
        <v>1669</v>
      </c>
      <c r="F191" s="287" t="s">
        <v>964</v>
      </c>
      <c r="G191" s="287" t="s">
        <v>765</v>
      </c>
      <c r="H191" s="287" t="s">
        <v>766</v>
      </c>
      <c r="I191" s="287" t="s">
        <v>187</v>
      </c>
      <c r="J191" s="287" t="s">
        <v>416</v>
      </c>
      <c r="K191" s="287" t="s">
        <v>1454</v>
      </c>
      <c r="L191" s="287" t="s">
        <v>1455</v>
      </c>
    </row>
    <row r="192" spans="4:12" ht="16" customHeight="1" x14ac:dyDescent="0.35">
      <c r="D192" s="286">
        <v>1757</v>
      </c>
      <c r="E192" s="287" t="s">
        <v>1672</v>
      </c>
      <c r="F192" s="287" t="s">
        <v>1074</v>
      </c>
      <c r="G192" s="287" t="s">
        <v>668</v>
      </c>
      <c r="H192" s="287" t="s">
        <v>669</v>
      </c>
      <c r="I192" s="287" t="s">
        <v>187</v>
      </c>
      <c r="J192" s="287" t="s">
        <v>245</v>
      </c>
      <c r="K192" s="287" t="s">
        <v>1287</v>
      </c>
      <c r="L192" s="287" t="s">
        <v>1288</v>
      </c>
    </row>
    <row r="193" spans="4:12" ht="16" customHeight="1" x14ac:dyDescent="0.35">
      <c r="D193" s="286">
        <v>1758</v>
      </c>
      <c r="E193" s="287" t="s">
        <v>1668</v>
      </c>
      <c r="F193" s="287" t="s">
        <v>1081</v>
      </c>
      <c r="G193" s="287" t="s">
        <v>477</v>
      </c>
      <c r="H193" s="287" t="s">
        <v>478</v>
      </c>
      <c r="I193" s="287" t="s">
        <v>187</v>
      </c>
      <c r="J193" s="287" t="s">
        <v>1485</v>
      </c>
      <c r="K193" s="287" t="s">
        <v>1486</v>
      </c>
      <c r="L193" s="287" t="s">
        <v>1487</v>
      </c>
    </row>
    <row r="194" spans="4:12" ht="16" customHeight="1" x14ac:dyDescent="0.35">
      <c r="D194" s="286">
        <v>1759</v>
      </c>
      <c r="E194" s="287" t="s">
        <v>1670</v>
      </c>
      <c r="F194" s="287" t="s">
        <v>1081</v>
      </c>
      <c r="G194" s="287" t="s">
        <v>630</v>
      </c>
      <c r="H194" s="287" t="s">
        <v>588</v>
      </c>
      <c r="I194" s="287" t="s">
        <v>187</v>
      </c>
      <c r="J194" s="287" t="s">
        <v>359</v>
      </c>
      <c r="K194" s="287" t="s">
        <v>1488</v>
      </c>
      <c r="L194" s="287" t="s">
        <v>1489</v>
      </c>
    </row>
    <row r="195" spans="4:12" ht="16" customHeight="1" x14ac:dyDescent="0.35">
      <c r="D195" s="286">
        <v>1760</v>
      </c>
      <c r="E195" s="287" t="s">
        <v>1668</v>
      </c>
      <c r="F195" s="287" t="s">
        <v>1081</v>
      </c>
      <c r="G195" s="287" t="s">
        <v>698</v>
      </c>
      <c r="H195" s="287" t="s">
        <v>1082</v>
      </c>
      <c r="I195" s="287" t="s">
        <v>187</v>
      </c>
      <c r="J195" s="287" t="s">
        <v>892</v>
      </c>
      <c r="K195" s="287" t="s">
        <v>1490</v>
      </c>
      <c r="L195" s="287" t="s">
        <v>1491</v>
      </c>
    </row>
    <row r="196" spans="4:12" ht="16" customHeight="1" x14ac:dyDescent="0.35">
      <c r="D196" s="286">
        <v>1761</v>
      </c>
      <c r="E196" s="287" t="s">
        <v>1669</v>
      </c>
      <c r="F196" s="287" t="s">
        <v>1625</v>
      </c>
      <c r="G196" s="287" t="s">
        <v>475</v>
      </c>
      <c r="H196" s="287" t="s">
        <v>476</v>
      </c>
      <c r="I196" s="287" t="s">
        <v>187</v>
      </c>
      <c r="J196" s="287" t="s">
        <v>373</v>
      </c>
      <c r="K196" s="287" t="s">
        <v>1676</v>
      </c>
      <c r="L196" s="287" t="s">
        <v>1626</v>
      </c>
    </row>
    <row r="197" spans="4:12" ht="16" customHeight="1" x14ac:dyDescent="0.35">
      <c r="D197" s="286">
        <v>1762</v>
      </c>
      <c r="E197" s="287" t="s">
        <v>1668</v>
      </c>
      <c r="F197" s="287" t="s">
        <v>956</v>
      </c>
      <c r="G197" s="287" t="s">
        <v>695</v>
      </c>
      <c r="H197" s="287" t="s">
        <v>696</v>
      </c>
      <c r="I197" s="287" t="s">
        <v>187</v>
      </c>
      <c r="J197" s="287" t="s">
        <v>422</v>
      </c>
      <c r="K197" s="287" t="s">
        <v>1862</v>
      </c>
      <c r="L197" s="287" t="s">
        <v>1470</v>
      </c>
    </row>
    <row r="198" spans="4:12" ht="16" customHeight="1" x14ac:dyDescent="0.35">
      <c r="D198" s="286">
        <v>1763</v>
      </c>
      <c r="E198" s="287" t="s">
        <v>1671</v>
      </c>
      <c r="F198" s="287" t="s">
        <v>956</v>
      </c>
      <c r="G198" s="287" t="s">
        <v>712</v>
      </c>
      <c r="H198" s="287" t="s">
        <v>472</v>
      </c>
      <c r="I198" s="287" t="s">
        <v>259</v>
      </c>
      <c r="J198" s="287" t="s">
        <v>415</v>
      </c>
      <c r="K198" s="287" t="s">
        <v>1882</v>
      </c>
      <c r="L198" s="287" t="s">
        <v>1471</v>
      </c>
    </row>
    <row r="199" spans="4:12" ht="16" customHeight="1" x14ac:dyDescent="0.35">
      <c r="D199" s="286">
        <v>1764</v>
      </c>
      <c r="E199" s="287" t="s">
        <v>1671</v>
      </c>
      <c r="F199" s="287" t="s">
        <v>1075</v>
      </c>
      <c r="G199" s="287" t="s">
        <v>473</v>
      </c>
      <c r="H199" s="287" t="s">
        <v>474</v>
      </c>
      <c r="I199" s="287" t="s">
        <v>259</v>
      </c>
      <c r="J199" s="287" t="s">
        <v>370</v>
      </c>
      <c r="K199" s="287" t="s">
        <v>1585</v>
      </c>
      <c r="L199" s="287" t="s">
        <v>1586</v>
      </c>
    </row>
    <row r="200" spans="4:12" ht="16" customHeight="1" x14ac:dyDescent="0.35">
      <c r="D200" s="286">
        <v>1765</v>
      </c>
      <c r="E200" s="287" t="s">
        <v>1673</v>
      </c>
      <c r="F200" s="287" t="s">
        <v>1081</v>
      </c>
      <c r="G200" s="287" t="s">
        <v>597</v>
      </c>
      <c r="H200" s="287" t="s">
        <v>497</v>
      </c>
      <c r="I200" s="287" t="s">
        <v>187</v>
      </c>
      <c r="J200" s="287" t="s">
        <v>398</v>
      </c>
      <c r="K200" s="287" t="s">
        <v>1492</v>
      </c>
      <c r="L200" s="287" t="s">
        <v>1493</v>
      </c>
    </row>
    <row r="201" spans="4:12" ht="16" customHeight="1" x14ac:dyDescent="0.35">
      <c r="D201" s="286">
        <v>1766</v>
      </c>
      <c r="E201" s="287" t="s">
        <v>1668</v>
      </c>
      <c r="F201" s="287" t="s">
        <v>1081</v>
      </c>
      <c r="G201" s="287" t="s">
        <v>628</v>
      </c>
      <c r="H201" s="287" t="s">
        <v>623</v>
      </c>
      <c r="I201" s="287" t="s">
        <v>187</v>
      </c>
      <c r="J201" s="287" t="s">
        <v>436</v>
      </c>
      <c r="K201" s="287" t="s">
        <v>1494</v>
      </c>
      <c r="L201" s="287" t="s">
        <v>1495</v>
      </c>
    </row>
    <row r="202" spans="4:12" ht="16" customHeight="1" x14ac:dyDescent="0.35">
      <c r="D202" s="286">
        <v>1767</v>
      </c>
      <c r="E202" s="287" t="s">
        <v>1668</v>
      </c>
      <c r="F202" s="287" t="s">
        <v>978</v>
      </c>
      <c r="G202" s="287" t="s">
        <v>697</v>
      </c>
      <c r="H202" s="287" t="s">
        <v>696</v>
      </c>
      <c r="I202" s="287" t="s">
        <v>187</v>
      </c>
      <c r="J202" s="287" t="s">
        <v>301</v>
      </c>
      <c r="K202" s="287" t="s">
        <v>1423</v>
      </c>
      <c r="L202" s="287" t="s">
        <v>1424</v>
      </c>
    </row>
    <row r="203" spans="4:12" ht="16" customHeight="1" x14ac:dyDescent="0.35">
      <c r="D203" s="286">
        <v>1768</v>
      </c>
      <c r="E203" s="287" t="s">
        <v>1668</v>
      </c>
      <c r="F203" s="287" t="s">
        <v>978</v>
      </c>
      <c r="G203" s="287" t="s">
        <v>687</v>
      </c>
      <c r="H203" s="287" t="s">
        <v>688</v>
      </c>
      <c r="I203" s="287" t="s">
        <v>187</v>
      </c>
      <c r="J203" s="287" t="s">
        <v>344</v>
      </c>
      <c r="K203" s="287" t="s">
        <v>1425</v>
      </c>
      <c r="L203" s="287" t="s">
        <v>1426</v>
      </c>
    </row>
    <row r="204" spans="4:12" ht="16" customHeight="1" x14ac:dyDescent="0.35">
      <c r="D204" s="286">
        <v>1769</v>
      </c>
      <c r="E204" s="287" t="s">
        <v>1669</v>
      </c>
      <c r="F204" s="287" t="s">
        <v>1677</v>
      </c>
      <c r="G204" s="287" t="s">
        <v>1883</v>
      </c>
      <c r="H204" s="287" t="s">
        <v>1884</v>
      </c>
      <c r="I204" s="287" t="s">
        <v>187</v>
      </c>
      <c r="J204" s="287" t="s">
        <v>242</v>
      </c>
      <c r="K204" s="287" t="s">
        <v>1563</v>
      </c>
      <c r="L204" s="287" t="s">
        <v>1564</v>
      </c>
    </row>
    <row r="205" spans="4:12" ht="16" customHeight="1" x14ac:dyDescent="0.35">
      <c r="D205" s="286">
        <v>1770</v>
      </c>
      <c r="E205" s="287" t="s">
        <v>1673</v>
      </c>
      <c r="F205" s="287" t="s">
        <v>1724</v>
      </c>
      <c r="G205" s="287" t="s">
        <v>1725</v>
      </c>
      <c r="H205" s="287" t="s">
        <v>585</v>
      </c>
      <c r="I205" s="287" t="s">
        <v>187</v>
      </c>
      <c r="J205" s="287" t="s">
        <v>248</v>
      </c>
      <c r="K205" s="287" t="s">
        <v>1587</v>
      </c>
      <c r="L205" s="287" t="s">
        <v>1588</v>
      </c>
    </row>
    <row r="206" spans="4:12" ht="16" customHeight="1" x14ac:dyDescent="0.35">
      <c r="D206" s="286">
        <v>1771</v>
      </c>
      <c r="E206" s="287" t="s">
        <v>1669</v>
      </c>
      <c r="F206" s="287" t="s">
        <v>1829</v>
      </c>
      <c r="G206" s="287" t="s">
        <v>779</v>
      </c>
      <c r="H206" s="287" t="s">
        <v>647</v>
      </c>
      <c r="I206" s="287" t="s">
        <v>187</v>
      </c>
      <c r="J206" s="287" t="s">
        <v>343</v>
      </c>
      <c r="K206" s="287" t="s">
        <v>1591</v>
      </c>
      <c r="L206" s="287" t="s">
        <v>1592</v>
      </c>
    </row>
    <row r="207" spans="4:12" ht="16" customHeight="1" x14ac:dyDescent="0.35">
      <c r="D207" s="286">
        <v>1772</v>
      </c>
      <c r="E207" s="287" t="s">
        <v>1668</v>
      </c>
      <c r="F207" s="287" t="s">
        <v>959</v>
      </c>
      <c r="G207" s="287" t="s">
        <v>1863</v>
      </c>
      <c r="H207" s="287" t="s">
        <v>566</v>
      </c>
      <c r="I207" s="287" t="s">
        <v>187</v>
      </c>
      <c r="J207" s="287" t="s">
        <v>1830</v>
      </c>
      <c r="K207" s="287" t="s">
        <v>1308</v>
      </c>
      <c r="L207" s="287" t="s">
        <v>1309</v>
      </c>
    </row>
    <row r="208" spans="4:12" ht="16" customHeight="1" x14ac:dyDescent="0.35">
      <c r="D208" s="286">
        <v>1773</v>
      </c>
      <c r="E208" s="287" t="s">
        <v>1669</v>
      </c>
      <c r="F208" s="287" t="s">
        <v>985</v>
      </c>
      <c r="G208" s="287" t="s">
        <v>678</v>
      </c>
      <c r="H208" s="287" t="s">
        <v>472</v>
      </c>
      <c r="I208" s="287" t="s">
        <v>187</v>
      </c>
      <c r="J208" s="287" t="s">
        <v>890</v>
      </c>
      <c r="K208" s="287" t="s">
        <v>1607</v>
      </c>
      <c r="L208" s="287" t="s">
        <v>1608</v>
      </c>
    </row>
    <row r="209" spans="4:12" ht="16" customHeight="1" x14ac:dyDescent="0.35">
      <c r="D209" s="286">
        <v>1774</v>
      </c>
      <c r="E209" s="287" t="s">
        <v>1673</v>
      </c>
      <c r="F209" s="287" t="s">
        <v>965</v>
      </c>
      <c r="G209" s="287" t="s">
        <v>582</v>
      </c>
      <c r="H209" s="287" t="s">
        <v>583</v>
      </c>
      <c r="I209" s="287" t="s">
        <v>187</v>
      </c>
      <c r="J209" s="287" t="s">
        <v>302</v>
      </c>
      <c r="K209" s="287" t="s">
        <v>1565</v>
      </c>
      <c r="L209" s="287" t="s">
        <v>1566</v>
      </c>
    </row>
    <row r="210" spans="4:12" ht="16" customHeight="1" x14ac:dyDescent="0.35">
      <c r="D210" s="286">
        <v>1775</v>
      </c>
      <c r="E210" s="287" t="s">
        <v>1679</v>
      </c>
      <c r="F210" s="287" t="s">
        <v>1885</v>
      </c>
      <c r="G210" s="287" t="s">
        <v>1886</v>
      </c>
      <c r="H210" s="287" t="s">
        <v>472</v>
      </c>
      <c r="I210" s="287" t="s">
        <v>215</v>
      </c>
      <c r="J210" s="287" t="s">
        <v>1887</v>
      </c>
      <c r="K210" s="287" t="s">
        <v>1888</v>
      </c>
      <c r="L210" s="287" t="s">
        <v>1889</v>
      </c>
    </row>
    <row r="211" spans="4:12" ht="16" customHeight="1" x14ac:dyDescent="0.35">
      <c r="D211" s="286">
        <v>4514</v>
      </c>
      <c r="E211" s="287" t="s">
        <v>1671</v>
      </c>
      <c r="F211" s="287" t="s">
        <v>943</v>
      </c>
      <c r="G211" s="287" t="s">
        <v>784</v>
      </c>
      <c r="H211" s="287" t="s">
        <v>472</v>
      </c>
      <c r="I211" s="287" t="s">
        <v>325</v>
      </c>
      <c r="J211" s="287" t="s">
        <v>411</v>
      </c>
      <c r="K211" s="287" t="s">
        <v>1236</v>
      </c>
      <c r="L211" s="287" t="s">
        <v>1237</v>
      </c>
    </row>
    <row r="212" spans="4:12" ht="16" customHeight="1" x14ac:dyDescent="0.35">
      <c r="D212" s="286">
        <v>4515</v>
      </c>
      <c r="E212" s="287" t="s">
        <v>1671</v>
      </c>
      <c r="F212" s="287" t="s">
        <v>943</v>
      </c>
      <c r="G212" s="287" t="s">
        <v>785</v>
      </c>
      <c r="H212" s="287" t="s">
        <v>472</v>
      </c>
      <c r="I212" s="287" t="s">
        <v>224</v>
      </c>
      <c r="J212" s="287" t="s">
        <v>281</v>
      </c>
      <c r="K212" s="287" t="s">
        <v>1238</v>
      </c>
      <c r="L212" s="287" t="s">
        <v>1239</v>
      </c>
    </row>
    <row r="213" spans="4:12" ht="16" customHeight="1" x14ac:dyDescent="0.35">
      <c r="D213" s="286">
        <v>4517</v>
      </c>
      <c r="E213" s="287" t="s">
        <v>1678</v>
      </c>
      <c r="F213" s="287" t="s">
        <v>943</v>
      </c>
      <c r="G213" s="287" t="s">
        <v>786</v>
      </c>
      <c r="H213" s="287" t="s">
        <v>472</v>
      </c>
      <c r="I213" s="287" t="s">
        <v>253</v>
      </c>
      <c r="J213" s="287" t="s">
        <v>896</v>
      </c>
      <c r="K213" s="287" t="s">
        <v>1240</v>
      </c>
      <c r="L213" s="287" t="s">
        <v>1241</v>
      </c>
    </row>
    <row r="214" spans="4:12" ht="16" customHeight="1" x14ac:dyDescent="0.35">
      <c r="D214" s="286">
        <v>4519</v>
      </c>
      <c r="E214" s="287" t="s">
        <v>1679</v>
      </c>
      <c r="F214" s="287" t="s">
        <v>943</v>
      </c>
      <c r="G214" s="287" t="s">
        <v>787</v>
      </c>
      <c r="H214" s="287" t="s">
        <v>472</v>
      </c>
      <c r="I214" s="287" t="s">
        <v>204</v>
      </c>
      <c r="J214" s="287" t="s">
        <v>345</v>
      </c>
      <c r="K214" s="287" t="s">
        <v>1242</v>
      </c>
      <c r="L214" s="287" t="s">
        <v>1243</v>
      </c>
    </row>
    <row r="215" spans="4:12" ht="16" customHeight="1" x14ac:dyDescent="0.35">
      <c r="D215" s="286">
        <v>4521</v>
      </c>
      <c r="E215" s="287" t="s">
        <v>1679</v>
      </c>
      <c r="F215" s="287" t="s">
        <v>943</v>
      </c>
      <c r="G215" s="287" t="s">
        <v>788</v>
      </c>
      <c r="H215" s="287" t="s">
        <v>789</v>
      </c>
      <c r="I215" s="287" t="s">
        <v>215</v>
      </c>
      <c r="J215" s="287" t="s">
        <v>434</v>
      </c>
      <c r="K215" s="287" t="s">
        <v>1244</v>
      </c>
      <c r="L215" s="287" t="s">
        <v>1245</v>
      </c>
    </row>
    <row r="216" spans="4:12" ht="16" customHeight="1" x14ac:dyDescent="0.35">
      <c r="D216" s="286">
        <v>4522</v>
      </c>
      <c r="E216" s="287" t="s">
        <v>1679</v>
      </c>
      <c r="F216" s="287" t="s">
        <v>1033</v>
      </c>
      <c r="G216" s="287" t="s">
        <v>790</v>
      </c>
      <c r="H216" s="287" t="s">
        <v>472</v>
      </c>
      <c r="I216" s="287" t="s">
        <v>204</v>
      </c>
      <c r="J216" s="287" t="s">
        <v>419</v>
      </c>
      <c r="K216" s="287" t="s">
        <v>1513</v>
      </c>
      <c r="L216" s="287" t="s">
        <v>1514</v>
      </c>
    </row>
    <row r="217" spans="4:12" ht="16" customHeight="1" x14ac:dyDescent="0.35">
      <c r="D217" s="286">
        <v>4523</v>
      </c>
      <c r="E217" s="287" t="s">
        <v>1679</v>
      </c>
      <c r="F217" s="287" t="s">
        <v>1034</v>
      </c>
      <c r="G217" s="287" t="s">
        <v>791</v>
      </c>
      <c r="H217" s="287" t="s">
        <v>472</v>
      </c>
      <c r="I217" s="287" t="s">
        <v>204</v>
      </c>
      <c r="J217" s="287" t="s">
        <v>396</v>
      </c>
      <c r="K217" s="287" t="s">
        <v>1515</v>
      </c>
      <c r="L217" s="287" t="s">
        <v>1516</v>
      </c>
    </row>
    <row r="218" spans="4:12" ht="16" customHeight="1" x14ac:dyDescent="0.35">
      <c r="D218" s="286">
        <v>4538</v>
      </c>
      <c r="E218" s="287" t="s">
        <v>1679</v>
      </c>
      <c r="F218" s="287" t="s">
        <v>1035</v>
      </c>
      <c r="G218" s="287" t="s">
        <v>792</v>
      </c>
      <c r="H218" s="287" t="s">
        <v>472</v>
      </c>
      <c r="I218" s="287" t="s">
        <v>264</v>
      </c>
      <c r="J218" s="287" t="s">
        <v>897</v>
      </c>
      <c r="K218" s="287" t="s">
        <v>1517</v>
      </c>
      <c r="L218" s="287" t="s">
        <v>1518</v>
      </c>
    </row>
    <row r="219" spans="4:12" ht="16" customHeight="1" x14ac:dyDescent="0.35">
      <c r="D219" s="286">
        <v>4539</v>
      </c>
      <c r="E219" s="287" t="s">
        <v>1679</v>
      </c>
      <c r="F219" s="287" t="s">
        <v>1036</v>
      </c>
      <c r="G219" s="287" t="s">
        <v>831</v>
      </c>
      <c r="H219" s="287" t="s">
        <v>472</v>
      </c>
      <c r="I219" s="287" t="s">
        <v>215</v>
      </c>
      <c r="J219" s="287" t="s">
        <v>379</v>
      </c>
      <c r="K219" s="287" t="s">
        <v>1360</v>
      </c>
      <c r="L219" s="287" t="s">
        <v>1361</v>
      </c>
    </row>
    <row r="220" spans="4:12" ht="16" customHeight="1" x14ac:dyDescent="0.35">
      <c r="D220" s="286">
        <v>4543</v>
      </c>
      <c r="E220" s="287" t="s">
        <v>1672</v>
      </c>
      <c r="F220" s="287" t="s">
        <v>1037</v>
      </c>
      <c r="G220" s="287" t="s">
        <v>793</v>
      </c>
      <c r="H220" s="287" t="s">
        <v>472</v>
      </c>
      <c r="I220" s="287" t="s">
        <v>293</v>
      </c>
      <c r="J220" s="287" t="s">
        <v>433</v>
      </c>
      <c r="K220" s="287" t="s">
        <v>1314</v>
      </c>
      <c r="L220" s="287" t="s">
        <v>1315</v>
      </c>
    </row>
    <row r="221" spans="4:12" ht="16" customHeight="1" x14ac:dyDescent="0.35">
      <c r="D221" s="286">
        <v>4548</v>
      </c>
      <c r="E221" s="287" t="s">
        <v>1678</v>
      </c>
      <c r="F221" s="287" t="s">
        <v>1038</v>
      </c>
      <c r="G221" s="287" t="s">
        <v>800</v>
      </c>
      <c r="H221" s="287" t="s">
        <v>472</v>
      </c>
      <c r="I221" s="287" t="s">
        <v>290</v>
      </c>
      <c r="J221" s="287" t="s">
        <v>902</v>
      </c>
      <c r="K221" s="287" t="s">
        <v>1366</v>
      </c>
      <c r="L221" s="287" t="s">
        <v>1367</v>
      </c>
    </row>
    <row r="222" spans="4:12" ht="16" customHeight="1" x14ac:dyDescent="0.35">
      <c r="D222" s="286">
        <v>4551</v>
      </c>
      <c r="E222" s="287" t="s">
        <v>1678</v>
      </c>
      <c r="F222" s="287" t="s">
        <v>794</v>
      </c>
      <c r="G222" s="287" t="s">
        <v>795</v>
      </c>
      <c r="H222" s="287" t="s">
        <v>796</v>
      </c>
      <c r="I222" s="287" t="s">
        <v>253</v>
      </c>
      <c r="J222" s="287" t="s">
        <v>898</v>
      </c>
      <c r="K222" s="287" t="s">
        <v>1344</v>
      </c>
      <c r="L222" s="287" t="s">
        <v>1345</v>
      </c>
    </row>
    <row r="223" spans="4:12" ht="16" customHeight="1" x14ac:dyDescent="0.35">
      <c r="D223" s="286">
        <v>4564</v>
      </c>
      <c r="E223" s="287" t="s">
        <v>1678</v>
      </c>
      <c r="F223" s="287" t="s">
        <v>1039</v>
      </c>
      <c r="G223" s="287" t="s">
        <v>797</v>
      </c>
      <c r="H223" s="287" t="s">
        <v>472</v>
      </c>
      <c r="I223" s="287" t="s">
        <v>253</v>
      </c>
      <c r="J223" s="287" t="s">
        <v>899</v>
      </c>
      <c r="K223" s="287" t="s">
        <v>1539</v>
      </c>
      <c r="L223" s="287" t="s">
        <v>1540</v>
      </c>
    </row>
    <row r="224" spans="4:12" ht="16" customHeight="1" x14ac:dyDescent="0.35">
      <c r="D224" s="286">
        <v>4597</v>
      </c>
      <c r="E224" s="287" t="s">
        <v>1678</v>
      </c>
      <c r="F224" s="287" t="s">
        <v>956</v>
      </c>
      <c r="G224" s="287" t="s">
        <v>798</v>
      </c>
      <c r="H224" s="287" t="s">
        <v>472</v>
      </c>
      <c r="I224" s="287" t="s">
        <v>253</v>
      </c>
      <c r="J224" s="287" t="s">
        <v>900</v>
      </c>
      <c r="K224" s="287" t="s">
        <v>1151</v>
      </c>
      <c r="L224" s="287" t="s">
        <v>1152</v>
      </c>
    </row>
    <row r="225" spans="4:12" ht="16" customHeight="1" x14ac:dyDescent="0.35">
      <c r="D225" s="286">
        <v>4624</v>
      </c>
      <c r="E225" s="287" t="s">
        <v>1678</v>
      </c>
      <c r="F225" s="287" t="s">
        <v>1040</v>
      </c>
      <c r="G225" s="287" t="s">
        <v>799</v>
      </c>
      <c r="H225" s="287" t="s">
        <v>472</v>
      </c>
      <c r="I225" s="287" t="s">
        <v>253</v>
      </c>
      <c r="J225" s="287" t="s">
        <v>901</v>
      </c>
      <c r="K225" s="287" t="s">
        <v>1093</v>
      </c>
      <c r="L225" s="287" t="s">
        <v>1094</v>
      </c>
    </row>
    <row r="226" spans="4:12" ht="16" customHeight="1" x14ac:dyDescent="0.35">
      <c r="D226" s="286">
        <v>4653</v>
      </c>
      <c r="E226" s="287" t="s">
        <v>1679</v>
      </c>
      <c r="F226" s="287" t="s">
        <v>945</v>
      </c>
      <c r="G226" s="287" t="s">
        <v>801</v>
      </c>
      <c r="H226" s="287" t="s">
        <v>472</v>
      </c>
      <c r="I226" s="287" t="s">
        <v>215</v>
      </c>
      <c r="J226" s="287" t="s">
        <v>295</v>
      </c>
      <c r="K226" s="287" t="s">
        <v>1246</v>
      </c>
      <c r="L226" s="287" t="s">
        <v>1247</v>
      </c>
    </row>
    <row r="227" spans="4:12" ht="16" customHeight="1" x14ac:dyDescent="0.35">
      <c r="D227" s="286">
        <v>4654</v>
      </c>
      <c r="E227" s="287" t="s">
        <v>1679</v>
      </c>
      <c r="F227" s="287" t="s">
        <v>945</v>
      </c>
      <c r="G227" s="287" t="s">
        <v>802</v>
      </c>
      <c r="H227" s="287" t="s">
        <v>472</v>
      </c>
      <c r="I227" s="287" t="s">
        <v>215</v>
      </c>
      <c r="J227" s="287" t="s">
        <v>903</v>
      </c>
      <c r="K227" s="287" t="s">
        <v>1248</v>
      </c>
      <c r="L227" s="287" t="s">
        <v>1249</v>
      </c>
    </row>
    <row r="228" spans="4:12" ht="16" customHeight="1" x14ac:dyDescent="0.35">
      <c r="D228" s="286">
        <v>4657</v>
      </c>
      <c r="E228" s="287" t="s">
        <v>1679</v>
      </c>
      <c r="F228" s="287" t="s">
        <v>945</v>
      </c>
      <c r="G228" s="287" t="s">
        <v>805</v>
      </c>
      <c r="H228" s="287" t="s">
        <v>472</v>
      </c>
      <c r="I228" s="287" t="s">
        <v>229</v>
      </c>
      <c r="J228" s="287" t="s">
        <v>358</v>
      </c>
      <c r="K228" s="287" t="s">
        <v>1252</v>
      </c>
      <c r="L228" s="287" t="s">
        <v>1253</v>
      </c>
    </row>
    <row r="229" spans="4:12" ht="16" customHeight="1" x14ac:dyDescent="0.35">
      <c r="D229" s="286">
        <v>4660</v>
      </c>
      <c r="E229" s="287" t="s">
        <v>1678</v>
      </c>
      <c r="F229" s="287" t="s">
        <v>1041</v>
      </c>
      <c r="G229" s="287" t="s">
        <v>806</v>
      </c>
      <c r="H229" s="287" t="s">
        <v>472</v>
      </c>
      <c r="I229" s="287" t="s">
        <v>253</v>
      </c>
      <c r="J229" s="287" t="s">
        <v>904</v>
      </c>
      <c r="K229" s="287" t="s">
        <v>1537</v>
      </c>
      <c r="L229" s="287" t="s">
        <v>1538</v>
      </c>
    </row>
    <row r="230" spans="4:12" ht="16" customHeight="1" x14ac:dyDescent="0.35">
      <c r="D230" s="286">
        <v>4666</v>
      </c>
      <c r="E230" s="287" t="s">
        <v>1678</v>
      </c>
      <c r="F230" s="287" t="s">
        <v>1864</v>
      </c>
      <c r="G230" s="287" t="s">
        <v>807</v>
      </c>
      <c r="H230" s="287" t="s">
        <v>472</v>
      </c>
      <c r="I230" s="287" t="s">
        <v>253</v>
      </c>
      <c r="J230" s="287" t="s">
        <v>905</v>
      </c>
      <c r="K230" s="287" t="s">
        <v>1095</v>
      </c>
      <c r="L230" s="287" t="s">
        <v>1096</v>
      </c>
    </row>
    <row r="231" spans="4:12" ht="16" customHeight="1" x14ac:dyDescent="0.35">
      <c r="D231" s="286">
        <v>4667</v>
      </c>
      <c r="E231" s="287" t="s">
        <v>1678</v>
      </c>
      <c r="F231" s="287" t="s">
        <v>1042</v>
      </c>
      <c r="G231" s="287" t="s">
        <v>808</v>
      </c>
      <c r="H231" s="287" t="s">
        <v>809</v>
      </c>
      <c r="I231" s="287" t="s">
        <v>253</v>
      </c>
      <c r="J231" s="287" t="s">
        <v>906</v>
      </c>
      <c r="K231" s="287" t="s">
        <v>1615</v>
      </c>
      <c r="L231" s="287" t="s">
        <v>1616</v>
      </c>
    </row>
    <row r="232" spans="4:12" ht="16" customHeight="1" x14ac:dyDescent="0.35">
      <c r="D232" s="286">
        <v>4674</v>
      </c>
      <c r="E232" s="287" t="s">
        <v>1671</v>
      </c>
      <c r="F232" s="287" t="s">
        <v>945</v>
      </c>
      <c r="G232" s="287" t="s">
        <v>810</v>
      </c>
      <c r="H232" s="287" t="s">
        <v>472</v>
      </c>
      <c r="I232" s="287" t="s">
        <v>325</v>
      </c>
      <c r="J232" s="287" t="s">
        <v>354</v>
      </c>
      <c r="K232" s="287" t="s">
        <v>1254</v>
      </c>
      <c r="L232" s="287" t="s">
        <v>1255</v>
      </c>
    </row>
    <row r="233" spans="4:12" ht="16" customHeight="1" x14ac:dyDescent="0.35">
      <c r="D233" s="286">
        <v>4677</v>
      </c>
      <c r="E233" s="287" t="s">
        <v>1671</v>
      </c>
      <c r="F233" s="287" t="s">
        <v>956</v>
      </c>
      <c r="G233" s="287" t="s">
        <v>811</v>
      </c>
      <c r="H233" s="287" t="s">
        <v>472</v>
      </c>
      <c r="I233" s="287" t="s">
        <v>356</v>
      </c>
      <c r="J233" s="287" t="s">
        <v>355</v>
      </c>
      <c r="K233" s="287" t="s">
        <v>1153</v>
      </c>
      <c r="L233" s="287" t="s">
        <v>1154</v>
      </c>
    </row>
    <row r="234" spans="4:12" ht="16" customHeight="1" x14ac:dyDescent="0.35">
      <c r="D234" s="286">
        <v>4678</v>
      </c>
      <c r="E234" s="287" t="s">
        <v>1671</v>
      </c>
      <c r="F234" s="287" t="s">
        <v>1043</v>
      </c>
      <c r="G234" s="287" t="s">
        <v>812</v>
      </c>
      <c r="H234" s="287" t="s">
        <v>472</v>
      </c>
      <c r="I234" s="287" t="s">
        <v>224</v>
      </c>
      <c r="J234" s="287" t="s">
        <v>289</v>
      </c>
      <c r="K234" s="287" t="s">
        <v>1609</v>
      </c>
      <c r="L234" s="287" t="s">
        <v>1610</v>
      </c>
    </row>
    <row r="235" spans="4:12" ht="16" customHeight="1" x14ac:dyDescent="0.35">
      <c r="D235" s="286">
        <v>4679</v>
      </c>
      <c r="E235" s="287" t="s">
        <v>1678</v>
      </c>
      <c r="F235" s="287" t="s">
        <v>1044</v>
      </c>
      <c r="G235" s="287" t="s">
        <v>813</v>
      </c>
      <c r="H235" s="287" t="s">
        <v>472</v>
      </c>
      <c r="I235" s="287" t="s">
        <v>286</v>
      </c>
      <c r="J235" s="287" t="s">
        <v>907</v>
      </c>
      <c r="K235" s="287" t="s">
        <v>1551</v>
      </c>
      <c r="L235" s="287" t="s">
        <v>1552</v>
      </c>
    </row>
    <row r="236" spans="4:12" ht="16" customHeight="1" x14ac:dyDescent="0.35">
      <c r="D236" s="286">
        <v>4697</v>
      </c>
      <c r="E236" s="287" t="s">
        <v>1679</v>
      </c>
      <c r="F236" s="287" t="s">
        <v>943</v>
      </c>
      <c r="G236" s="287" t="s">
        <v>818</v>
      </c>
      <c r="H236" s="287" t="s">
        <v>819</v>
      </c>
      <c r="I236" s="287" t="s">
        <v>187</v>
      </c>
      <c r="J236" s="287" t="s">
        <v>403</v>
      </c>
      <c r="K236" s="287" t="s">
        <v>1256</v>
      </c>
      <c r="L236" s="287" t="s">
        <v>1257</v>
      </c>
    </row>
    <row r="237" spans="4:12" ht="16" customHeight="1" x14ac:dyDescent="0.35">
      <c r="D237" s="286">
        <v>4707</v>
      </c>
      <c r="E237" s="287" t="s">
        <v>1679</v>
      </c>
      <c r="F237" s="287" t="s">
        <v>942</v>
      </c>
      <c r="G237" s="287" t="s">
        <v>567</v>
      </c>
      <c r="H237" s="287" t="s">
        <v>820</v>
      </c>
      <c r="I237" s="287" t="s">
        <v>299</v>
      </c>
      <c r="J237" s="287" t="s">
        <v>910</v>
      </c>
      <c r="K237" s="287" t="s">
        <v>1133</v>
      </c>
      <c r="L237" s="287" t="s">
        <v>1134</v>
      </c>
    </row>
    <row r="238" spans="4:12" ht="16" customHeight="1" x14ac:dyDescent="0.35">
      <c r="D238" s="286">
        <v>4711</v>
      </c>
      <c r="E238" s="287" t="s">
        <v>1679</v>
      </c>
      <c r="F238" s="287" t="s">
        <v>1045</v>
      </c>
      <c r="G238" s="287" t="s">
        <v>822</v>
      </c>
      <c r="H238" s="287" t="s">
        <v>472</v>
      </c>
      <c r="I238" s="287" t="s">
        <v>219</v>
      </c>
      <c r="J238" s="287" t="s">
        <v>911</v>
      </c>
      <c r="K238" s="287" t="s">
        <v>1627</v>
      </c>
      <c r="L238" s="287" t="s">
        <v>1628</v>
      </c>
    </row>
    <row r="239" spans="4:12" ht="16" customHeight="1" x14ac:dyDescent="0.35">
      <c r="D239" s="286">
        <v>4717</v>
      </c>
      <c r="E239" s="287" t="s">
        <v>1679</v>
      </c>
      <c r="F239" s="287" t="s">
        <v>1046</v>
      </c>
      <c r="G239" s="287" t="s">
        <v>827</v>
      </c>
      <c r="H239" s="287" t="s">
        <v>828</v>
      </c>
      <c r="I239" s="287" t="s">
        <v>215</v>
      </c>
      <c r="J239" s="287" t="s">
        <v>414</v>
      </c>
      <c r="K239" s="287" t="s">
        <v>1519</v>
      </c>
      <c r="L239" s="287" t="s">
        <v>1520</v>
      </c>
    </row>
    <row r="240" spans="4:12" ht="16" customHeight="1" x14ac:dyDescent="0.35">
      <c r="D240" s="286">
        <v>4719</v>
      </c>
      <c r="E240" s="287" t="s">
        <v>1679</v>
      </c>
      <c r="F240" s="287" t="s">
        <v>945</v>
      </c>
      <c r="G240" s="287" t="s">
        <v>829</v>
      </c>
      <c r="H240" s="287" t="s">
        <v>472</v>
      </c>
      <c r="I240" s="287" t="s">
        <v>229</v>
      </c>
      <c r="J240" s="287" t="s">
        <v>228</v>
      </c>
      <c r="K240" s="287" t="s">
        <v>1258</v>
      </c>
      <c r="L240" s="287" t="s">
        <v>1259</v>
      </c>
    </row>
    <row r="241" spans="4:12" ht="16" customHeight="1" x14ac:dyDescent="0.35">
      <c r="D241" s="286">
        <v>4733</v>
      </c>
      <c r="E241" s="287" t="s">
        <v>1679</v>
      </c>
      <c r="F241" s="287" t="s">
        <v>1004</v>
      </c>
      <c r="G241" s="287" t="s">
        <v>833</v>
      </c>
      <c r="H241" s="287" t="s">
        <v>472</v>
      </c>
      <c r="I241" s="287" t="s">
        <v>204</v>
      </c>
      <c r="J241" s="287" t="s">
        <v>209</v>
      </c>
      <c r="K241" s="287" t="s">
        <v>1557</v>
      </c>
      <c r="L241" s="287" t="s">
        <v>1558</v>
      </c>
    </row>
    <row r="242" spans="4:12" ht="16" customHeight="1" x14ac:dyDescent="0.35">
      <c r="D242" s="286">
        <v>4735</v>
      </c>
      <c r="E242" s="287" t="s">
        <v>1679</v>
      </c>
      <c r="F242" s="287" t="s">
        <v>1004</v>
      </c>
      <c r="G242" s="287" t="s">
        <v>834</v>
      </c>
      <c r="H242" s="287" t="s">
        <v>472</v>
      </c>
      <c r="I242" s="287" t="s">
        <v>261</v>
      </c>
      <c r="J242" s="287" t="s">
        <v>260</v>
      </c>
      <c r="K242" s="287" t="s">
        <v>1559</v>
      </c>
      <c r="L242" s="287" t="s">
        <v>1560</v>
      </c>
    </row>
    <row r="243" spans="4:12" ht="16" customHeight="1" x14ac:dyDescent="0.35">
      <c r="D243" s="286">
        <v>4736</v>
      </c>
      <c r="E243" s="287" t="s">
        <v>1678</v>
      </c>
      <c r="F243" s="287" t="s">
        <v>1047</v>
      </c>
      <c r="G243" s="287" t="s">
        <v>835</v>
      </c>
      <c r="H243" s="287" t="s">
        <v>472</v>
      </c>
      <c r="I243" s="287" t="s">
        <v>290</v>
      </c>
      <c r="J243" s="287" t="s">
        <v>912</v>
      </c>
      <c r="K243" s="287" t="s">
        <v>1332</v>
      </c>
      <c r="L243" s="287" t="s">
        <v>1333</v>
      </c>
    </row>
    <row r="244" spans="4:12" ht="16" customHeight="1" x14ac:dyDescent="0.35">
      <c r="D244" s="286">
        <v>4737</v>
      </c>
      <c r="E244" s="287" t="s">
        <v>1679</v>
      </c>
      <c r="F244" s="287" t="s">
        <v>964</v>
      </c>
      <c r="G244" s="287" t="s">
        <v>836</v>
      </c>
      <c r="H244" s="287" t="s">
        <v>472</v>
      </c>
      <c r="I244" s="287" t="s">
        <v>229</v>
      </c>
      <c r="J244" s="287" t="s">
        <v>423</v>
      </c>
      <c r="K244" s="287" t="s">
        <v>1456</v>
      </c>
      <c r="L244" s="287" t="s">
        <v>1457</v>
      </c>
    </row>
    <row r="245" spans="4:12" ht="16" customHeight="1" x14ac:dyDescent="0.35">
      <c r="D245" s="286">
        <v>4742</v>
      </c>
      <c r="E245" s="287" t="s">
        <v>1679</v>
      </c>
      <c r="F245" s="287" t="s">
        <v>945</v>
      </c>
      <c r="G245" s="287" t="s">
        <v>837</v>
      </c>
      <c r="H245" s="287" t="s">
        <v>472</v>
      </c>
      <c r="I245" s="287" t="s">
        <v>215</v>
      </c>
      <c r="J245" s="287" t="s">
        <v>271</v>
      </c>
      <c r="K245" s="287" t="s">
        <v>1260</v>
      </c>
      <c r="L245" s="287" t="s">
        <v>1261</v>
      </c>
    </row>
    <row r="246" spans="4:12" ht="16" customHeight="1" x14ac:dyDescent="0.35">
      <c r="D246" s="286">
        <v>4743</v>
      </c>
      <c r="E246" s="287" t="s">
        <v>1679</v>
      </c>
      <c r="F246" s="287" t="s">
        <v>945</v>
      </c>
      <c r="G246" s="287" t="s">
        <v>838</v>
      </c>
      <c r="H246" s="287" t="s">
        <v>472</v>
      </c>
      <c r="I246" s="287" t="s">
        <v>299</v>
      </c>
      <c r="J246" s="287" t="s">
        <v>913</v>
      </c>
      <c r="K246" s="287" t="s">
        <v>1262</v>
      </c>
      <c r="L246" s="287" t="s">
        <v>1263</v>
      </c>
    </row>
    <row r="247" spans="4:12" ht="16" customHeight="1" x14ac:dyDescent="0.35">
      <c r="D247" s="286">
        <v>4745</v>
      </c>
      <c r="E247" s="287" t="s">
        <v>1678</v>
      </c>
      <c r="F247" s="287" t="s">
        <v>945</v>
      </c>
      <c r="G247" s="287" t="s">
        <v>839</v>
      </c>
      <c r="H247" s="287" t="s">
        <v>840</v>
      </c>
      <c r="I247" s="287" t="s">
        <v>841</v>
      </c>
      <c r="J247" s="287" t="s">
        <v>914</v>
      </c>
      <c r="K247" s="287" t="s">
        <v>1264</v>
      </c>
      <c r="L247" s="287" t="s">
        <v>1265</v>
      </c>
    </row>
    <row r="248" spans="4:12" ht="16" customHeight="1" x14ac:dyDescent="0.35">
      <c r="D248" s="286">
        <v>4747</v>
      </c>
      <c r="E248" s="287" t="s">
        <v>1678</v>
      </c>
      <c r="F248" s="287" t="s">
        <v>1048</v>
      </c>
      <c r="G248" s="287" t="s">
        <v>842</v>
      </c>
      <c r="H248" s="287" t="s">
        <v>472</v>
      </c>
      <c r="I248" s="287" t="s">
        <v>253</v>
      </c>
      <c r="J248" s="287" t="s">
        <v>915</v>
      </c>
      <c r="K248" s="287" t="s">
        <v>1865</v>
      </c>
      <c r="L248" s="287" t="s">
        <v>1295</v>
      </c>
    </row>
    <row r="249" spans="4:12" ht="16" customHeight="1" x14ac:dyDescent="0.35">
      <c r="D249" s="286">
        <v>4749</v>
      </c>
      <c r="E249" s="287" t="s">
        <v>1679</v>
      </c>
      <c r="F249" s="287" t="s">
        <v>945</v>
      </c>
      <c r="G249" s="287" t="s">
        <v>843</v>
      </c>
      <c r="H249" s="287" t="s">
        <v>472</v>
      </c>
      <c r="I249" s="287" t="s">
        <v>268</v>
      </c>
      <c r="J249" s="287" t="s">
        <v>916</v>
      </c>
      <c r="K249" s="287" t="s">
        <v>1266</v>
      </c>
      <c r="L249" s="287" t="s">
        <v>1267</v>
      </c>
    </row>
    <row r="250" spans="4:12" ht="16" customHeight="1" x14ac:dyDescent="0.35">
      <c r="D250" s="286">
        <v>4750</v>
      </c>
      <c r="E250" s="287" t="s">
        <v>1679</v>
      </c>
      <c r="F250" s="287" t="s">
        <v>945</v>
      </c>
      <c r="G250" s="287" t="s">
        <v>844</v>
      </c>
      <c r="H250" s="287" t="s">
        <v>845</v>
      </c>
      <c r="I250" s="287" t="s">
        <v>340</v>
      </c>
      <c r="J250" s="287" t="s">
        <v>339</v>
      </c>
      <c r="K250" s="287" t="s">
        <v>1268</v>
      </c>
      <c r="L250" s="287" t="s">
        <v>1269</v>
      </c>
    </row>
    <row r="251" spans="4:12" ht="16" customHeight="1" x14ac:dyDescent="0.35">
      <c r="D251" s="286">
        <v>4751</v>
      </c>
      <c r="E251" s="287" t="s">
        <v>1672</v>
      </c>
      <c r="F251" s="287" t="s">
        <v>943</v>
      </c>
      <c r="G251" s="287" t="s">
        <v>846</v>
      </c>
      <c r="H251" s="287" t="s">
        <v>472</v>
      </c>
      <c r="I251" s="287" t="s">
        <v>293</v>
      </c>
      <c r="J251" s="287" t="s">
        <v>292</v>
      </c>
      <c r="K251" s="287" t="s">
        <v>1270</v>
      </c>
      <c r="L251" s="287" t="s">
        <v>1271</v>
      </c>
    </row>
    <row r="252" spans="4:12" ht="16" customHeight="1" x14ac:dyDescent="0.35">
      <c r="D252" s="286">
        <v>4754</v>
      </c>
      <c r="E252" s="287" t="s">
        <v>1671</v>
      </c>
      <c r="F252" s="287" t="s">
        <v>1049</v>
      </c>
      <c r="G252" s="287" t="s">
        <v>1890</v>
      </c>
      <c r="H252" s="287" t="s">
        <v>847</v>
      </c>
      <c r="I252" s="287" t="s">
        <v>326</v>
      </c>
      <c r="J252" s="287" t="s">
        <v>324</v>
      </c>
      <c r="K252" s="287" t="s">
        <v>1169</v>
      </c>
      <c r="L252" s="287" t="s">
        <v>1170</v>
      </c>
    </row>
    <row r="253" spans="4:12" ht="16" customHeight="1" x14ac:dyDescent="0.35">
      <c r="D253" s="286">
        <v>4761</v>
      </c>
      <c r="E253" s="287" t="s">
        <v>1678</v>
      </c>
      <c r="F253" s="287" t="s">
        <v>1050</v>
      </c>
      <c r="G253" s="287" t="s">
        <v>848</v>
      </c>
      <c r="H253" s="287" t="s">
        <v>472</v>
      </c>
      <c r="I253" s="287" t="s">
        <v>290</v>
      </c>
      <c r="J253" s="287" t="s">
        <v>917</v>
      </c>
      <c r="K253" s="287" t="s">
        <v>1368</v>
      </c>
      <c r="L253" s="287" t="s">
        <v>1369</v>
      </c>
    </row>
    <row r="254" spans="4:12" ht="16" customHeight="1" x14ac:dyDescent="0.35">
      <c r="D254" s="286">
        <v>4762</v>
      </c>
      <c r="E254" s="287" t="s">
        <v>1678</v>
      </c>
      <c r="F254" s="287" t="s">
        <v>1051</v>
      </c>
      <c r="G254" s="287" t="s">
        <v>849</v>
      </c>
      <c r="H254" s="287" t="s">
        <v>472</v>
      </c>
      <c r="I254" s="287" t="s">
        <v>227</v>
      </c>
      <c r="J254" s="287" t="s">
        <v>918</v>
      </c>
      <c r="K254" s="287" t="s">
        <v>1370</v>
      </c>
      <c r="L254" s="287" t="s">
        <v>1371</v>
      </c>
    </row>
    <row r="255" spans="4:12" ht="16" customHeight="1" x14ac:dyDescent="0.35">
      <c r="D255" s="286">
        <v>4763</v>
      </c>
      <c r="E255" s="287" t="s">
        <v>1671</v>
      </c>
      <c r="F255" s="287" t="s">
        <v>1866</v>
      </c>
      <c r="G255" s="287" t="s">
        <v>850</v>
      </c>
      <c r="H255" s="287" t="s">
        <v>472</v>
      </c>
      <c r="I255" s="287" t="s">
        <v>325</v>
      </c>
      <c r="J255" s="287" t="s">
        <v>354</v>
      </c>
      <c r="K255" s="287" t="s">
        <v>1306</v>
      </c>
      <c r="L255" s="287" t="s">
        <v>1307</v>
      </c>
    </row>
    <row r="256" spans="4:12" ht="16" customHeight="1" x14ac:dyDescent="0.35">
      <c r="D256" s="286">
        <v>4767</v>
      </c>
      <c r="E256" s="287" t="s">
        <v>1671</v>
      </c>
      <c r="F256" s="287" t="s">
        <v>1052</v>
      </c>
      <c r="G256" s="287" t="s">
        <v>851</v>
      </c>
      <c r="H256" s="287" t="s">
        <v>852</v>
      </c>
      <c r="I256" s="287" t="s">
        <v>224</v>
      </c>
      <c r="J256" s="287" t="s">
        <v>313</v>
      </c>
      <c r="K256" s="287" t="s">
        <v>1289</v>
      </c>
      <c r="L256" s="287" t="s">
        <v>1290</v>
      </c>
    </row>
    <row r="257" spans="4:12" ht="16" customHeight="1" x14ac:dyDescent="0.35">
      <c r="D257" s="286">
        <v>4771</v>
      </c>
      <c r="E257" s="287" t="s">
        <v>1679</v>
      </c>
      <c r="F257" s="287" t="s">
        <v>990</v>
      </c>
      <c r="G257" s="287" t="s">
        <v>853</v>
      </c>
      <c r="H257" s="287" t="s">
        <v>472</v>
      </c>
      <c r="I257" s="287" t="s">
        <v>215</v>
      </c>
      <c r="J257" s="287" t="s">
        <v>279</v>
      </c>
      <c r="K257" s="287" t="s">
        <v>1099</v>
      </c>
      <c r="L257" s="287" t="s">
        <v>1100</v>
      </c>
    </row>
    <row r="258" spans="4:12" ht="16" customHeight="1" x14ac:dyDescent="0.35">
      <c r="D258" s="286">
        <v>4772</v>
      </c>
      <c r="E258" s="287" t="s">
        <v>1679</v>
      </c>
      <c r="F258" s="287" t="s">
        <v>990</v>
      </c>
      <c r="G258" s="287" t="s">
        <v>854</v>
      </c>
      <c r="H258" s="287" t="s">
        <v>472</v>
      </c>
      <c r="I258" s="287" t="s">
        <v>215</v>
      </c>
      <c r="J258" s="287" t="s">
        <v>435</v>
      </c>
      <c r="K258" s="287" t="s">
        <v>1101</v>
      </c>
      <c r="L258" s="287" t="s">
        <v>1102</v>
      </c>
    </row>
    <row r="259" spans="4:12" ht="16" customHeight="1" x14ac:dyDescent="0.35">
      <c r="D259" s="286">
        <v>4774</v>
      </c>
      <c r="E259" s="287" t="s">
        <v>1679</v>
      </c>
      <c r="F259" s="287" t="s">
        <v>1004</v>
      </c>
      <c r="G259" s="287" t="s">
        <v>855</v>
      </c>
      <c r="H259" s="287" t="s">
        <v>856</v>
      </c>
      <c r="I259" s="287" t="s">
        <v>204</v>
      </c>
      <c r="J259" s="287" t="s">
        <v>203</v>
      </c>
      <c r="K259" s="287" t="s">
        <v>1599</v>
      </c>
      <c r="L259" s="287" t="s">
        <v>1600</v>
      </c>
    </row>
    <row r="260" spans="4:12" ht="16" customHeight="1" x14ac:dyDescent="0.35">
      <c r="D260" s="286">
        <v>4775</v>
      </c>
      <c r="E260" s="287" t="s">
        <v>1679</v>
      </c>
      <c r="F260" s="287" t="s">
        <v>956</v>
      </c>
      <c r="G260" s="287" t="s">
        <v>857</v>
      </c>
      <c r="H260" s="287" t="s">
        <v>472</v>
      </c>
      <c r="I260" s="287" t="s">
        <v>215</v>
      </c>
      <c r="J260" s="287" t="s">
        <v>250</v>
      </c>
      <c r="K260" s="287" t="s">
        <v>1155</v>
      </c>
      <c r="L260" s="287" t="s">
        <v>1156</v>
      </c>
    </row>
    <row r="261" spans="4:12" ht="16" customHeight="1" x14ac:dyDescent="0.35">
      <c r="D261" s="286">
        <v>4776</v>
      </c>
      <c r="E261" s="287" t="s">
        <v>1679</v>
      </c>
      <c r="F261" s="287" t="s">
        <v>956</v>
      </c>
      <c r="G261" s="287" t="s">
        <v>858</v>
      </c>
      <c r="H261" s="287" t="s">
        <v>859</v>
      </c>
      <c r="I261" s="287" t="s">
        <v>306</v>
      </c>
      <c r="J261" s="287" t="s">
        <v>329</v>
      </c>
      <c r="K261" s="287" t="s">
        <v>1157</v>
      </c>
      <c r="L261" s="287" t="s">
        <v>1158</v>
      </c>
    </row>
    <row r="262" spans="4:12" ht="16" customHeight="1" x14ac:dyDescent="0.35">
      <c r="D262" s="286">
        <v>4777</v>
      </c>
      <c r="E262" s="287" t="s">
        <v>1679</v>
      </c>
      <c r="F262" s="287" t="s">
        <v>956</v>
      </c>
      <c r="G262" s="287" t="s">
        <v>860</v>
      </c>
      <c r="H262" s="287" t="s">
        <v>472</v>
      </c>
      <c r="I262" s="287" t="s">
        <v>215</v>
      </c>
      <c r="J262" s="287" t="s">
        <v>338</v>
      </c>
      <c r="K262" s="287" t="s">
        <v>1159</v>
      </c>
      <c r="L262" s="287" t="s">
        <v>1160</v>
      </c>
    </row>
    <row r="263" spans="4:12" ht="16" customHeight="1" x14ac:dyDescent="0.35">
      <c r="D263" s="286">
        <v>4778</v>
      </c>
      <c r="E263" s="287" t="s">
        <v>1679</v>
      </c>
      <c r="F263" s="287" t="s">
        <v>956</v>
      </c>
      <c r="G263" s="287" t="s">
        <v>861</v>
      </c>
      <c r="H263" s="287" t="s">
        <v>472</v>
      </c>
      <c r="I263" s="287" t="s">
        <v>229</v>
      </c>
      <c r="J263" s="287" t="s">
        <v>308</v>
      </c>
      <c r="K263" s="287" t="s">
        <v>1161</v>
      </c>
      <c r="L263" s="287" t="s">
        <v>1162</v>
      </c>
    </row>
    <row r="264" spans="4:12" ht="16" customHeight="1" x14ac:dyDescent="0.35">
      <c r="D264" s="286">
        <v>4779</v>
      </c>
      <c r="E264" s="287" t="s">
        <v>1679</v>
      </c>
      <c r="F264" s="287" t="s">
        <v>956</v>
      </c>
      <c r="G264" s="287" t="s">
        <v>862</v>
      </c>
      <c r="H264" s="287" t="s">
        <v>472</v>
      </c>
      <c r="I264" s="287" t="s">
        <v>204</v>
      </c>
      <c r="J264" s="287" t="s">
        <v>307</v>
      </c>
      <c r="K264" s="287" t="s">
        <v>1163</v>
      </c>
      <c r="L264" s="287" t="s">
        <v>1164</v>
      </c>
    </row>
    <row r="265" spans="4:12" ht="16" customHeight="1" x14ac:dyDescent="0.35">
      <c r="D265" s="286">
        <v>4780</v>
      </c>
      <c r="E265" s="287" t="s">
        <v>1679</v>
      </c>
      <c r="F265" s="287" t="s">
        <v>956</v>
      </c>
      <c r="G265" s="287" t="s">
        <v>863</v>
      </c>
      <c r="H265" s="287" t="s">
        <v>472</v>
      </c>
      <c r="I265" s="287" t="s">
        <v>215</v>
      </c>
      <c r="J265" s="287" t="s">
        <v>386</v>
      </c>
      <c r="K265" s="287" t="s">
        <v>1165</v>
      </c>
      <c r="L265" s="287" t="s">
        <v>1166</v>
      </c>
    </row>
    <row r="266" spans="4:12" ht="16" customHeight="1" x14ac:dyDescent="0.35">
      <c r="D266" s="286">
        <v>4783</v>
      </c>
      <c r="E266" s="287" t="s">
        <v>1679</v>
      </c>
      <c r="F266" s="287" t="s">
        <v>1004</v>
      </c>
      <c r="G266" s="287" t="s">
        <v>864</v>
      </c>
      <c r="H266" s="287" t="s">
        <v>865</v>
      </c>
      <c r="I266" s="287" t="s">
        <v>192</v>
      </c>
      <c r="J266" s="287" t="s">
        <v>191</v>
      </c>
      <c r="K266" s="287" t="s">
        <v>1601</v>
      </c>
      <c r="L266" s="287" t="s">
        <v>1602</v>
      </c>
    </row>
    <row r="267" spans="4:12" ht="16" customHeight="1" x14ac:dyDescent="0.35">
      <c r="D267" s="286">
        <v>4785</v>
      </c>
      <c r="E267" s="287" t="s">
        <v>1671</v>
      </c>
      <c r="F267" s="287" t="s">
        <v>1053</v>
      </c>
      <c r="G267" s="287" t="s">
        <v>866</v>
      </c>
      <c r="H267" s="287" t="s">
        <v>472</v>
      </c>
      <c r="I267" s="287" t="s">
        <v>224</v>
      </c>
      <c r="J267" s="287" t="s">
        <v>223</v>
      </c>
      <c r="K267" s="287" t="s">
        <v>1119</v>
      </c>
      <c r="L267" s="287" t="s">
        <v>1120</v>
      </c>
    </row>
    <row r="268" spans="4:12" ht="16" customHeight="1" x14ac:dyDescent="0.35">
      <c r="D268" s="286">
        <v>4786</v>
      </c>
      <c r="E268" s="287" t="s">
        <v>1679</v>
      </c>
      <c r="F268" s="287" t="s">
        <v>1054</v>
      </c>
      <c r="G268" s="287" t="s">
        <v>867</v>
      </c>
      <c r="H268" s="287" t="s">
        <v>868</v>
      </c>
      <c r="I268" s="287" t="s">
        <v>215</v>
      </c>
      <c r="J268" s="287" t="s">
        <v>321</v>
      </c>
      <c r="K268" s="287" t="s">
        <v>1462</v>
      </c>
      <c r="L268" s="287" t="s">
        <v>1463</v>
      </c>
    </row>
    <row r="269" spans="4:12" ht="16" customHeight="1" x14ac:dyDescent="0.35">
      <c r="D269" s="286">
        <v>4788</v>
      </c>
      <c r="E269" s="287" t="s">
        <v>1679</v>
      </c>
      <c r="F269" s="287" t="s">
        <v>1055</v>
      </c>
      <c r="G269" s="287" t="s">
        <v>869</v>
      </c>
      <c r="H269" s="287" t="s">
        <v>472</v>
      </c>
      <c r="I269" s="287" t="s">
        <v>392</v>
      </c>
      <c r="J269" s="287" t="s">
        <v>391</v>
      </c>
      <c r="K269" s="287" t="s">
        <v>1409</v>
      </c>
      <c r="L269" s="287" t="s">
        <v>1410</v>
      </c>
    </row>
    <row r="270" spans="4:12" ht="16" customHeight="1" x14ac:dyDescent="0.35">
      <c r="D270" s="286">
        <v>4789</v>
      </c>
      <c r="E270" s="287" t="s">
        <v>1671</v>
      </c>
      <c r="F270" s="287" t="s">
        <v>1056</v>
      </c>
      <c r="G270" s="287" t="s">
        <v>870</v>
      </c>
      <c r="H270" s="287" t="s">
        <v>871</v>
      </c>
      <c r="I270" s="287" t="s">
        <v>224</v>
      </c>
      <c r="J270" s="287" t="s">
        <v>238</v>
      </c>
      <c r="K270" s="287" t="s">
        <v>1571</v>
      </c>
      <c r="L270" s="287" t="s">
        <v>1572</v>
      </c>
    </row>
    <row r="271" spans="4:12" ht="16" customHeight="1" x14ac:dyDescent="0.35">
      <c r="D271" s="286">
        <v>4790</v>
      </c>
      <c r="E271" s="287" t="s">
        <v>1679</v>
      </c>
      <c r="F271" s="287" t="s">
        <v>1057</v>
      </c>
      <c r="G271" s="287" t="s">
        <v>872</v>
      </c>
      <c r="H271" s="287" t="s">
        <v>472</v>
      </c>
      <c r="I271" s="287" t="s">
        <v>306</v>
      </c>
      <c r="J271" s="287" t="s">
        <v>420</v>
      </c>
      <c r="K271" s="287" t="s">
        <v>1296</v>
      </c>
      <c r="L271" s="287" t="s">
        <v>1297</v>
      </c>
    </row>
    <row r="272" spans="4:12" ht="16" customHeight="1" x14ac:dyDescent="0.35">
      <c r="D272" s="286">
        <v>4791</v>
      </c>
      <c r="E272" s="287" t="s">
        <v>1672</v>
      </c>
      <c r="F272" s="287" t="s">
        <v>1058</v>
      </c>
      <c r="G272" s="287" t="s">
        <v>873</v>
      </c>
      <c r="H272" s="287" t="s">
        <v>472</v>
      </c>
      <c r="I272" s="287" t="s">
        <v>362</v>
      </c>
      <c r="J272" s="287" t="s">
        <v>361</v>
      </c>
      <c r="K272" s="287" t="s">
        <v>1595</v>
      </c>
      <c r="L272" s="287" t="s">
        <v>1596</v>
      </c>
    </row>
    <row r="273" spans="4:12" ht="16" customHeight="1" x14ac:dyDescent="0.35">
      <c r="D273" s="286">
        <v>4793</v>
      </c>
      <c r="E273" s="287" t="s">
        <v>1671</v>
      </c>
      <c r="F273" s="287" t="s">
        <v>959</v>
      </c>
      <c r="G273" s="287" t="s">
        <v>874</v>
      </c>
      <c r="H273" s="287" t="s">
        <v>472</v>
      </c>
      <c r="I273" s="287" t="s">
        <v>224</v>
      </c>
      <c r="J273" s="287" t="s">
        <v>300</v>
      </c>
      <c r="K273" s="287" t="s">
        <v>1278</v>
      </c>
      <c r="L273" s="287" t="s">
        <v>1279</v>
      </c>
    </row>
    <row r="274" spans="4:12" ht="16" customHeight="1" x14ac:dyDescent="0.35">
      <c r="D274" s="286">
        <v>4796</v>
      </c>
      <c r="E274" s="287" t="s">
        <v>1678</v>
      </c>
      <c r="F274" s="287" t="s">
        <v>1867</v>
      </c>
      <c r="G274" s="287" t="s">
        <v>875</v>
      </c>
      <c r="H274" s="287" t="s">
        <v>472</v>
      </c>
      <c r="I274" s="287" t="s">
        <v>408</v>
      </c>
      <c r="J274" s="287" t="s">
        <v>919</v>
      </c>
      <c r="K274" s="287" t="s">
        <v>1521</v>
      </c>
      <c r="L274" s="287" t="s">
        <v>1522</v>
      </c>
    </row>
    <row r="275" spans="4:12" ht="16" customHeight="1" x14ac:dyDescent="0.35">
      <c r="D275" s="286">
        <v>4797</v>
      </c>
      <c r="E275" s="287" t="s">
        <v>1678</v>
      </c>
      <c r="F275" s="287" t="s">
        <v>1867</v>
      </c>
      <c r="G275" s="287" t="s">
        <v>876</v>
      </c>
      <c r="H275" s="287" t="s">
        <v>472</v>
      </c>
      <c r="I275" s="287" t="s">
        <v>408</v>
      </c>
      <c r="J275" s="287" t="s">
        <v>920</v>
      </c>
      <c r="K275" s="287" t="s">
        <v>1523</v>
      </c>
      <c r="L275" s="287" t="s">
        <v>1524</v>
      </c>
    </row>
    <row r="276" spans="4:12" ht="16" customHeight="1" x14ac:dyDescent="0.35">
      <c r="D276" s="286">
        <v>4799</v>
      </c>
      <c r="E276" s="287" t="s">
        <v>1679</v>
      </c>
      <c r="F276" s="287" t="s">
        <v>959</v>
      </c>
      <c r="G276" s="287" t="s">
        <v>877</v>
      </c>
      <c r="H276" s="287" t="s">
        <v>472</v>
      </c>
      <c r="I276" s="287" t="s">
        <v>215</v>
      </c>
      <c r="J276" s="287" t="s">
        <v>353</v>
      </c>
      <c r="K276" s="287" t="s">
        <v>1397</v>
      </c>
      <c r="L276" s="287" t="s">
        <v>1398</v>
      </c>
    </row>
    <row r="277" spans="4:12" ht="16" customHeight="1" x14ac:dyDescent="0.35">
      <c r="D277" s="286">
        <v>8700</v>
      </c>
      <c r="E277" s="287" t="s">
        <v>1679</v>
      </c>
      <c r="F277" s="287" t="s">
        <v>1081</v>
      </c>
      <c r="G277" s="287" t="s">
        <v>824</v>
      </c>
      <c r="H277" s="287" t="s">
        <v>472</v>
      </c>
      <c r="I277" s="287" t="s">
        <v>215</v>
      </c>
      <c r="J277" s="287" t="s">
        <v>402</v>
      </c>
      <c r="K277" s="287" t="s">
        <v>1474</v>
      </c>
      <c r="L277" s="287" t="s">
        <v>1475</v>
      </c>
    </row>
    <row r="278" spans="4:12" ht="16" customHeight="1" x14ac:dyDescent="0.35">
      <c r="D278" s="286">
        <v>8701</v>
      </c>
      <c r="E278" s="287" t="s">
        <v>1679</v>
      </c>
      <c r="F278" s="287" t="s">
        <v>1081</v>
      </c>
      <c r="G278" s="287" t="s">
        <v>1476</v>
      </c>
      <c r="H278" s="287" t="s">
        <v>815</v>
      </c>
      <c r="I278" s="287" t="s">
        <v>215</v>
      </c>
      <c r="J278" s="287" t="s">
        <v>395</v>
      </c>
      <c r="K278" s="287" t="s">
        <v>1477</v>
      </c>
      <c r="L278" s="287" t="s">
        <v>1478</v>
      </c>
    </row>
    <row r="279" spans="4:12" ht="16" customHeight="1" x14ac:dyDescent="0.35">
      <c r="D279" s="286">
        <v>8702</v>
      </c>
      <c r="E279" s="287" t="s">
        <v>1679</v>
      </c>
      <c r="F279" s="287" t="s">
        <v>1081</v>
      </c>
      <c r="G279" s="287" t="s">
        <v>832</v>
      </c>
      <c r="H279" s="287" t="s">
        <v>472</v>
      </c>
      <c r="I279" s="287" t="s">
        <v>215</v>
      </c>
      <c r="J279" s="287" t="s">
        <v>333</v>
      </c>
      <c r="K279" s="287" t="s">
        <v>1479</v>
      </c>
      <c r="L279" s="287" t="s">
        <v>1480</v>
      </c>
    </row>
    <row r="280" spans="4:12" ht="16" customHeight="1" x14ac:dyDescent="0.35">
      <c r="D280" s="286">
        <v>8703</v>
      </c>
      <c r="E280" s="287" t="s">
        <v>1679</v>
      </c>
      <c r="F280" s="287" t="s">
        <v>1081</v>
      </c>
      <c r="G280" s="287" t="s">
        <v>830</v>
      </c>
      <c r="H280" s="287" t="s">
        <v>472</v>
      </c>
      <c r="I280" s="287" t="s">
        <v>215</v>
      </c>
      <c r="J280" s="287" t="s">
        <v>214</v>
      </c>
      <c r="K280" s="287" t="s">
        <v>1481</v>
      </c>
      <c r="L280" s="287" t="s">
        <v>1482</v>
      </c>
    </row>
    <row r="281" spans="4:12" ht="16" customHeight="1" x14ac:dyDescent="0.35">
      <c r="D281" s="286">
        <v>8704</v>
      </c>
      <c r="E281" s="287" t="s">
        <v>1679</v>
      </c>
      <c r="F281" s="287" t="s">
        <v>1081</v>
      </c>
      <c r="G281" s="287" t="s">
        <v>825</v>
      </c>
      <c r="H281" s="287" t="s">
        <v>826</v>
      </c>
      <c r="I281" s="287" t="s">
        <v>215</v>
      </c>
      <c r="J281" s="287" t="s">
        <v>366</v>
      </c>
      <c r="K281" s="287" t="s">
        <v>1483</v>
      </c>
      <c r="L281" s="287" t="s">
        <v>1484</v>
      </c>
    </row>
    <row r="282" spans="4:12" ht="16" customHeight="1" x14ac:dyDescent="0.35">
      <c r="D282" s="286">
        <v>8705</v>
      </c>
      <c r="E282" s="287" t="s">
        <v>1678</v>
      </c>
      <c r="F282" s="287" t="s">
        <v>964</v>
      </c>
      <c r="G282" s="287" t="s">
        <v>1891</v>
      </c>
      <c r="H282" s="287" t="s">
        <v>472</v>
      </c>
      <c r="I282" s="287" t="s">
        <v>408</v>
      </c>
      <c r="J282" s="287" t="s">
        <v>909</v>
      </c>
      <c r="K282" s="287" t="s">
        <v>1458</v>
      </c>
      <c r="L282" s="287" t="s">
        <v>1459</v>
      </c>
    </row>
    <row r="283" spans="4:12" ht="16" customHeight="1" x14ac:dyDescent="0.35">
      <c r="D283" s="286">
        <v>8706</v>
      </c>
      <c r="E283" s="287" t="s">
        <v>1678</v>
      </c>
      <c r="F283" s="287" t="s">
        <v>956</v>
      </c>
      <c r="G283" s="287" t="s">
        <v>814</v>
      </c>
      <c r="H283" s="287" t="s">
        <v>472</v>
      </c>
      <c r="I283" s="287" t="s">
        <v>253</v>
      </c>
      <c r="J283" s="287" t="s">
        <v>908</v>
      </c>
      <c r="K283" s="287" t="s">
        <v>1472</v>
      </c>
      <c r="L283" s="287" t="s">
        <v>1473</v>
      </c>
    </row>
    <row r="284" spans="4:12" ht="16" customHeight="1" x14ac:dyDescent="0.35">
      <c r="D284" s="286">
        <v>8707</v>
      </c>
      <c r="E284" s="287" t="s">
        <v>1671</v>
      </c>
      <c r="F284" s="287" t="s">
        <v>1077</v>
      </c>
      <c r="G284" s="287" t="s">
        <v>816</v>
      </c>
      <c r="H284" s="287" t="s">
        <v>472</v>
      </c>
      <c r="I284" s="287" t="s">
        <v>224</v>
      </c>
      <c r="J284" s="287" t="s">
        <v>285</v>
      </c>
      <c r="K284" s="287" t="s">
        <v>1547</v>
      </c>
      <c r="L284" s="287" t="s">
        <v>1548</v>
      </c>
    </row>
    <row r="285" spans="4:12" ht="16" customHeight="1" x14ac:dyDescent="0.35">
      <c r="D285" s="286">
        <v>8708</v>
      </c>
      <c r="E285" s="287" t="s">
        <v>1679</v>
      </c>
      <c r="F285" s="287" t="s">
        <v>1868</v>
      </c>
      <c r="G285" s="287" t="s">
        <v>803</v>
      </c>
      <c r="H285" s="287" t="s">
        <v>804</v>
      </c>
      <c r="I285" s="287" t="s">
        <v>215</v>
      </c>
      <c r="J285" s="287" t="s">
        <v>239</v>
      </c>
      <c r="K285" s="287" t="s">
        <v>1250</v>
      </c>
      <c r="L285" s="287" t="s">
        <v>1251</v>
      </c>
    </row>
    <row r="286" spans="4:12" ht="16" customHeight="1" x14ac:dyDescent="0.35">
      <c r="D286" s="286">
        <v>9103</v>
      </c>
      <c r="E286" s="287" t="s">
        <v>1679</v>
      </c>
      <c r="F286" s="287" t="s">
        <v>964</v>
      </c>
      <c r="G286" s="287" t="s">
        <v>817</v>
      </c>
      <c r="H286" s="287" t="s">
        <v>472</v>
      </c>
      <c r="I286" s="287" t="s">
        <v>306</v>
      </c>
      <c r="J286" s="287" t="s">
        <v>305</v>
      </c>
      <c r="K286" s="287" t="s">
        <v>1726</v>
      </c>
      <c r="L286" s="287" t="s">
        <v>1460</v>
      </c>
    </row>
    <row r="287" spans="4:12" ht="16" customHeight="1" x14ac:dyDescent="0.35">
      <c r="D287" s="286">
        <v>9104</v>
      </c>
      <c r="E287" s="287" t="s">
        <v>1672</v>
      </c>
      <c r="F287" s="287" t="s">
        <v>964</v>
      </c>
      <c r="G287" s="287" t="s">
        <v>823</v>
      </c>
      <c r="H287" s="287" t="s">
        <v>472</v>
      </c>
      <c r="I287" s="287" t="s">
        <v>293</v>
      </c>
      <c r="J287" s="287" t="s">
        <v>292</v>
      </c>
      <c r="K287" s="287" t="s">
        <v>1727</v>
      </c>
      <c r="L287" s="287" t="s">
        <v>1461</v>
      </c>
    </row>
    <row r="288" spans="4:12" ht="16" customHeight="1" x14ac:dyDescent="0.35">
      <c r="D288" s="286">
        <v>9106</v>
      </c>
      <c r="E288" s="287" t="s">
        <v>1671</v>
      </c>
      <c r="F288" s="287" t="s">
        <v>1076</v>
      </c>
      <c r="G288" s="287" t="s">
        <v>821</v>
      </c>
      <c r="H288" s="287" t="s">
        <v>472</v>
      </c>
      <c r="I288" s="287" t="s">
        <v>224</v>
      </c>
      <c r="J288" s="287" t="s">
        <v>376</v>
      </c>
      <c r="K288" s="287" t="s">
        <v>1291</v>
      </c>
      <c r="L288" s="287" t="s">
        <v>1292</v>
      </c>
    </row>
  </sheetData>
  <autoFilter ref="A4:J4"/>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5" x14ac:dyDescent="0.35">
      <c r="A1" s="3"/>
    </row>
    <row r="3" spans="1:5" x14ac:dyDescent="0.35">
      <c r="A3" s="78" t="s">
        <v>0</v>
      </c>
      <c r="B3" s="125" t="str">
        <f>Pharmacy_Name</f>
        <v>Auto Populates</v>
      </c>
    </row>
    <row r="4" spans="1:5" x14ac:dyDescent="0.35">
      <c r="A4" s="78" t="s">
        <v>111</v>
      </c>
      <c r="B4" s="125" t="str">
        <f>Pharmacy_Address1</f>
        <v>Auto Populates</v>
      </c>
    </row>
    <row r="5" spans="1:5" x14ac:dyDescent="0.35">
      <c r="A5" s="78" t="s">
        <v>112</v>
      </c>
      <c r="B5" s="125" t="str">
        <f>Pharmacy_Address2</f>
        <v>Auto Populates</v>
      </c>
    </row>
    <row r="6" spans="1:5" x14ac:dyDescent="0.35">
      <c r="A6" s="78" t="s">
        <v>113</v>
      </c>
      <c r="B6" s="125" t="e">
        <f>Pharmacy_Address3</f>
        <v>#REF!</v>
      </c>
    </row>
    <row r="7" spans="1:5" x14ac:dyDescent="0.35">
      <c r="A7" s="78" t="s">
        <v>114</v>
      </c>
      <c r="B7" s="125" t="str">
        <f>Pharmacy_Address4</f>
        <v>Auto Populates</v>
      </c>
    </row>
    <row r="8" spans="1:5" x14ac:dyDescent="0.35">
      <c r="A8" s="78" t="s">
        <v>115</v>
      </c>
      <c r="B8" s="125" t="e">
        <f>Pharmacy_Postcode</f>
        <v>#REF!</v>
      </c>
    </row>
    <row r="9" spans="1:5" x14ac:dyDescent="0.35">
      <c r="A9" s="78" t="s">
        <v>1</v>
      </c>
      <c r="B9" s="125">
        <f>Contractor_Code</f>
        <v>0</v>
      </c>
    </row>
    <row r="10" spans="1:5" x14ac:dyDescent="0.35">
      <c r="A10" s="78" t="s">
        <v>116</v>
      </c>
      <c r="B10" s="126">
        <f>Date</f>
        <v>0</v>
      </c>
    </row>
    <row r="13" spans="1:5" x14ac:dyDescent="0.35">
      <c r="A13" s="14" t="s">
        <v>175</v>
      </c>
    </row>
    <row r="14" spans="1:5" ht="43.5" x14ac:dyDescent="0.35">
      <c r="A14" s="79" t="s">
        <v>144</v>
      </c>
      <c r="B14" s="97" t="s">
        <v>142</v>
      </c>
      <c r="C14" s="97" t="s">
        <v>109</v>
      </c>
      <c r="D14" s="97" t="s">
        <v>110</v>
      </c>
      <c r="E14" s="79" t="s">
        <v>117</v>
      </c>
    </row>
    <row r="15" spans="1:5" x14ac:dyDescent="0.35">
      <c r="A15" s="81" t="s">
        <v>148</v>
      </c>
      <c r="B15" s="123" t="str">
        <f>IF(ISBLANK(ATCH_sig),"No","Yes")</f>
        <v>Yes</v>
      </c>
      <c r="C15" s="124" t="s">
        <v>119</v>
      </c>
      <c r="D15" s="124" t="s">
        <v>121</v>
      </c>
      <c r="E15" s="98"/>
    </row>
    <row r="16" spans="1:5" x14ac:dyDescent="0.35">
      <c r="A16" s="81" t="s">
        <v>160</v>
      </c>
      <c r="B16" s="123" t="str">
        <f>IF(ISBLANK(FHS_sig),"No","Yes")</f>
        <v>Yes</v>
      </c>
      <c r="C16" s="124" t="s">
        <v>119</v>
      </c>
      <c r="D16" s="124" t="s">
        <v>121</v>
      </c>
      <c r="E16" s="98"/>
    </row>
    <row r="17" spans="1:5" x14ac:dyDescent="0.35">
      <c r="A17" s="81" t="s">
        <v>446</v>
      </c>
      <c r="B17" s="123" t="str">
        <f>IF(ISBLANK(HepC_sig),"No","Yes")</f>
        <v>Yes</v>
      </c>
      <c r="C17" s="124" t="s">
        <v>127</v>
      </c>
      <c r="D17" s="124" t="s">
        <v>149</v>
      </c>
      <c r="E17" s="98"/>
    </row>
    <row r="18" spans="1:5" x14ac:dyDescent="0.35">
      <c r="A18" s="81" t="s">
        <v>173</v>
      </c>
      <c r="B18" s="123" t="str">
        <f>IF(ISBLANK(HD_sig),"No","Yes")</f>
        <v>Yes</v>
      </c>
      <c r="C18" s="124" t="s">
        <v>119</v>
      </c>
      <c r="D18" s="124" t="s">
        <v>121</v>
      </c>
      <c r="E18" s="98"/>
    </row>
    <row r="19" spans="1:5" x14ac:dyDescent="0.35">
      <c r="A19" s="81" t="s">
        <v>172</v>
      </c>
      <c r="B19" s="123" t="str">
        <f>IF(ISBLANK(MAR_sig),"No","Yes")</f>
        <v>Yes</v>
      </c>
      <c r="C19" s="124" t="s">
        <v>120</v>
      </c>
      <c r="D19" s="124" t="s">
        <v>121</v>
      </c>
      <c r="E19" s="98"/>
    </row>
    <row r="20" spans="1:5" x14ac:dyDescent="0.35">
      <c r="A20" s="81" t="s">
        <v>128</v>
      </c>
      <c r="B20" s="123" t="str">
        <f>IF(ISBLANK(MCA_sig),"No","Yes")</f>
        <v>Yes</v>
      </c>
      <c r="C20" s="124" t="s">
        <v>119</v>
      </c>
      <c r="D20" s="124" t="s">
        <v>121</v>
      </c>
      <c r="E20" s="98"/>
    </row>
    <row r="21" spans="1:5" x14ac:dyDescent="0.35">
      <c r="A21" s="81" t="s">
        <v>169</v>
      </c>
      <c r="B21" s="123" t="str">
        <f>IF(ISBLANK(ONS_sig),"No","Yes")</f>
        <v>Yes</v>
      </c>
      <c r="C21" s="124" t="s">
        <v>119</v>
      </c>
      <c r="D21" s="124" t="s">
        <v>149</v>
      </c>
      <c r="E21" s="98"/>
    </row>
    <row r="22" spans="1:5" x14ac:dyDescent="0.35">
      <c r="A22" s="95" t="s">
        <v>170</v>
      </c>
      <c r="B22" s="123" t="str">
        <f>IF(ISBLANK(OOHP_sig),"No","Yes")</f>
        <v>Yes</v>
      </c>
      <c r="C22" s="124" t="s">
        <v>119</v>
      </c>
      <c r="D22" s="124" t="s">
        <v>121</v>
      </c>
      <c r="E22" s="98"/>
    </row>
    <row r="23" spans="1:5" x14ac:dyDescent="0.35">
      <c r="A23" s="82" t="s">
        <v>118</v>
      </c>
      <c r="B23" s="123" t="str">
        <f>IF(ISBLANK(PC_sig),"No","Yes")</f>
        <v>Yes</v>
      </c>
      <c r="C23" s="124" t="s">
        <v>119</v>
      </c>
      <c r="D23" s="124" t="s">
        <v>121</v>
      </c>
      <c r="E23" s="98"/>
    </row>
    <row r="24" spans="1:5" x14ac:dyDescent="0.35">
      <c r="A24" s="96" t="s">
        <v>174</v>
      </c>
      <c r="B24" s="123" t="str">
        <f>IF(ISBLANK(PFCOPD_sig),"No","Yes")</f>
        <v>Yes</v>
      </c>
      <c r="C24" s="124" t="s">
        <v>119</v>
      </c>
      <c r="D24" s="124" t="s">
        <v>121</v>
      </c>
      <c r="E24" s="98"/>
    </row>
    <row r="25" spans="1:5" x14ac:dyDescent="0.35">
      <c r="A25" s="82" t="s">
        <v>171</v>
      </c>
      <c r="B25" s="123" t="str">
        <f>IF(ISBLANK(PFINV_sig),"No","Yes")</f>
        <v>Yes</v>
      </c>
      <c r="C25" s="124" t="s">
        <v>119</v>
      </c>
      <c r="D25" s="124" t="s">
        <v>149</v>
      </c>
      <c r="E25" s="98"/>
    </row>
  </sheetData>
  <conditionalFormatting sqref="B15:B25">
    <cfRule type="cellIs" dxfId="32" priority="1" stopIfTrue="1" operator="equal">
      <formula>"YES"</formula>
    </cfRule>
  </conditionalFormatting>
  <conditionalFormatting sqref="B17:D17">
    <cfRule type="expression" dxfId="31" priority="17">
      <formula>$E$17=""</formula>
    </cfRule>
  </conditionalFormatting>
  <conditionalFormatting sqref="B19:D19">
    <cfRule type="expression" dxfId="30" priority="16">
      <formula>$E$19=""</formula>
    </cfRule>
  </conditionalFormatting>
  <conditionalFormatting sqref="B20:D20">
    <cfRule type="expression" dxfId="29" priority="15">
      <formula>$E$20=""</formula>
    </cfRule>
  </conditionalFormatting>
  <conditionalFormatting sqref="C25">
    <cfRule type="expression" dxfId="28" priority="8">
      <formula>$E$17=""</formula>
    </cfRule>
  </conditionalFormatting>
  <conditionalFormatting sqref="C15:D25">
    <cfRule type="expression" dxfId="27" priority="3">
      <formula>$E15=""</formula>
    </cfRule>
  </conditionalFormatting>
  <conditionalFormatting sqref="C21:D24">
    <cfRule type="expression" dxfId="26" priority="10">
      <formula>$E$20=""</formula>
    </cfRule>
  </conditionalFormatting>
  <conditionalFormatting sqref="D17">
    <cfRule type="expression" dxfId="25" priority="9">
      <formula>$E$15=""</formula>
    </cfRule>
  </conditionalFormatting>
  <conditionalFormatting sqref="D24:D25">
    <cfRule type="expression" dxfId="24"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5" customHeight="1" zeroHeight="1" x14ac:dyDescent="0.35"/>
  <cols>
    <col min="1" max="1" width="53" customWidth="1"/>
    <col min="2" max="2" width="35.453125" customWidth="1"/>
    <col min="3" max="3" width="24.453125" hidden="1" customWidth="1"/>
    <col min="4" max="4" width="10.453125" hidden="1" customWidth="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34.75" customHeight="1" thickBot="1" x14ac:dyDescent="0.4">
      <c r="A6" s="300" t="s">
        <v>180</v>
      </c>
      <c r="B6" s="301"/>
    </row>
    <row r="7" spans="1:2" x14ac:dyDescent="0.35">
      <c r="A7" s="3"/>
    </row>
    <row r="8" spans="1:2" x14ac:dyDescent="0.35">
      <c r="A8" s="14" t="s">
        <v>125</v>
      </c>
    </row>
    <row r="9" spans="1:2" x14ac:dyDescent="0.35">
      <c r="A9" s="78" t="s">
        <v>140</v>
      </c>
      <c r="B9" s="91" t="s">
        <v>176</v>
      </c>
    </row>
    <row r="10" spans="1:2" x14ac:dyDescent="0.35">
      <c r="A10" s="78" t="s">
        <v>141</v>
      </c>
      <c r="B10" s="91" t="s">
        <v>177</v>
      </c>
    </row>
    <row r="11" spans="1:2" x14ac:dyDescent="0.35">
      <c r="A11" s="78" t="s">
        <v>1</v>
      </c>
      <c r="B11" s="122">
        <v>1205</v>
      </c>
    </row>
    <row r="12" spans="1:2" x14ac:dyDescent="0.35">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x14ac:dyDescent="0.35">
      <c r="A13" s="78" t="s">
        <v>111</v>
      </c>
      <c r="B13" s="99" t="str">
        <f>IF(ISNA(INDEX(PharmacyLookup!F:F,MATCH(Contractor_Code,PharmacyLookup!D:D,0))),"Please enter details here manually",INDEX(PharmacyLookup!F:F,MATCH(Contractor_Code,PharmacyLookup!D:D,0)))</f>
        <v>Gilbride Chemists</v>
      </c>
    </row>
    <row r="14" spans="1:2" x14ac:dyDescent="0.35">
      <c r="A14" s="78" t="s">
        <v>112</v>
      </c>
      <c r="B14" s="99" t="str">
        <f>IF(ISNA(INDEX(PharmacyLookup!G:G,MATCH(Contractor_Code,PharmacyLookup!D:D,0))),"Please enter detailshere manually",INDEX(PharmacyLookup!G:G,MATCH(Contractor_Code,PharmacyLookup!D:D,0)))</f>
        <v>92 Langlands Road</v>
      </c>
    </row>
    <row r="15" spans="1:2" x14ac:dyDescent="0.35">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x14ac:dyDescent="0.35">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x14ac:dyDescent="0.35">
      <c r="A17" s="78" t="s">
        <v>115</v>
      </c>
      <c r="B17" s="99" t="str">
        <f>IF(ISNA(INDEX(PharmacyLookup!J:J,MATCH(Contractor_Code,PharmacyLookup!D:D,0))),"Please enter details here manually",INDEX(PharmacyLookup!J:J,MATCH(Contractor_Code,PharmacyLookup!D:D,0)))</f>
        <v>G51 3BQ</v>
      </c>
    </row>
    <row r="18" spans="1:2" x14ac:dyDescent="0.35">
      <c r="A18" s="78" t="s">
        <v>139</v>
      </c>
      <c r="B18" s="92">
        <v>44118</v>
      </c>
    </row>
    <row r="19" spans="1:2" x14ac:dyDescent="0.35">
      <c r="A19" s="1"/>
      <c r="B19" s="13"/>
    </row>
    <row r="20" spans="1:2" x14ac:dyDescent="0.35">
      <c r="A20" s="1" t="s">
        <v>145</v>
      </c>
      <c r="B20" s="13"/>
    </row>
    <row r="21" spans="1:2" ht="29" x14ac:dyDescent="0.35">
      <c r="A21" s="79" t="s">
        <v>144</v>
      </c>
      <c r="B21" s="80" t="s">
        <v>142</v>
      </c>
    </row>
    <row r="22" spans="1:2" x14ac:dyDescent="0.35">
      <c r="A22" s="81" t="s">
        <v>148</v>
      </c>
      <c r="B22" s="99" t="str">
        <f>IF(ISBLANK(ATCH_sig),"No","Yes")</f>
        <v>Yes</v>
      </c>
    </row>
    <row r="23" spans="1:2" x14ac:dyDescent="0.35">
      <c r="A23" s="81" t="s">
        <v>160</v>
      </c>
      <c r="B23" s="99" t="str">
        <f>IF(ISBLANK(FHS_sig),"No","Yes")</f>
        <v>Yes</v>
      </c>
    </row>
    <row r="24" spans="1:2" x14ac:dyDescent="0.35">
      <c r="A24" s="81" t="s">
        <v>446</v>
      </c>
      <c r="B24" s="99" t="str">
        <f>IF(ISBLANK(HepC_sig),"No","Yes")</f>
        <v>Yes</v>
      </c>
    </row>
    <row r="25" spans="1:2" x14ac:dyDescent="0.35">
      <c r="A25" s="81" t="s">
        <v>173</v>
      </c>
      <c r="B25" s="99" t="str">
        <f>IF(ISBLANK(HD_sig),"No","Yes")</f>
        <v>Yes</v>
      </c>
    </row>
    <row r="26" spans="1:2" x14ac:dyDescent="0.35">
      <c r="A26" s="81" t="s">
        <v>172</v>
      </c>
      <c r="B26" s="99" t="str">
        <f>IF(ISBLANK(MAR_sig),"No","Yes")</f>
        <v>Yes</v>
      </c>
    </row>
    <row r="27" spans="1:2" x14ac:dyDescent="0.35">
      <c r="A27" s="81" t="s">
        <v>128</v>
      </c>
      <c r="B27" s="99" t="str">
        <f>IF(ISBLANK(MCA_sig),"No","Yes")</f>
        <v>Yes</v>
      </c>
    </row>
    <row r="28" spans="1:2" x14ac:dyDescent="0.35">
      <c r="A28" s="81" t="s">
        <v>169</v>
      </c>
      <c r="B28" s="99" t="str">
        <f>IF(ISBLANK(ONS_sig),"No","Yes")</f>
        <v>Yes</v>
      </c>
    </row>
    <row r="29" spans="1:2" x14ac:dyDescent="0.35">
      <c r="A29" s="95" t="s">
        <v>170</v>
      </c>
      <c r="B29" s="99" t="str">
        <f>IF(ISBLANK(OOHP_sig),"No","Yes")</f>
        <v>Yes</v>
      </c>
    </row>
    <row r="30" spans="1:2" x14ac:dyDescent="0.35">
      <c r="A30" s="82" t="s">
        <v>118</v>
      </c>
      <c r="B30" s="99" t="str">
        <f>IF(ISBLANK(PC_sig),"No","Yes")</f>
        <v>Yes</v>
      </c>
    </row>
    <row r="31" spans="1:2" x14ac:dyDescent="0.35">
      <c r="A31" s="96" t="s">
        <v>174</v>
      </c>
      <c r="B31" s="99" t="str">
        <f>IF(ISBLANK(PFCOPD_sig),"No","Yes")</f>
        <v>Yes</v>
      </c>
    </row>
    <row r="32" spans="1:2" x14ac:dyDescent="0.35">
      <c r="A32" s="82" t="s">
        <v>171</v>
      </c>
      <c r="B32" s="99" t="str">
        <f>IF(ISBLANK(PFINV_sig),"No","Yes")</f>
        <v>Yes</v>
      </c>
    </row>
    <row r="33" x14ac:dyDescent="0.3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topLeftCell="A19" zoomScaleNormal="100" workbookViewId="0">
      <selection activeCell="A31" sqref="A31:B34"/>
    </sheetView>
  </sheetViews>
  <sheetFormatPr defaultColWidth="0" defaultRowHeight="14.5" zeroHeight="1" x14ac:dyDescent="0.35"/>
  <cols>
    <col min="1" max="1" width="53" customWidth="1"/>
    <col min="2" max="2" width="35.453125" customWidth="1"/>
    <col min="3" max="3" width="24.453125" hidden="1" customWidth="1"/>
    <col min="4" max="4" width="10.453125" hidden="1" customWidth="1"/>
    <col min="5" max="255" width="0" hidden="1" customWidth="1"/>
    <col min="256" max="16384" width="18.7265625" hidden="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46.5" customHeight="1" thickBot="1" x14ac:dyDescent="0.4">
      <c r="A6" s="306" t="s">
        <v>454</v>
      </c>
      <c r="B6" s="307"/>
    </row>
    <row r="7" spans="1:2" x14ac:dyDescent="0.35">
      <c r="A7" s="3"/>
    </row>
    <row r="8" spans="1:2" ht="18.5" x14ac:dyDescent="0.45">
      <c r="A8" s="230" t="s">
        <v>449</v>
      </c>
    </row>
    <row r="9" spans="1:2" s="170" customFormat="1" ht="23.5" x14ac:dyDescent="0.55000000000000004">
      <c r="A9" s="168" t="s">
        <v>139</v>
      </c>
      <c r="B9" s="169"/>
    </row>
    <row r="10" spans="1:2" ht="18.5" x14ac:dyDescent="0.45">
      <c r="A10" s="78" t="s">
        <v>140</v>
      </c>
      <c r="B10" s="243"/>
    </row>
    <row r="11" spans="1:2" ht="18.5" x14ac:dyDescent="0.45">
      <c r="A11" s="78" t="s">
        <v>141</v>
      </c>
      <c r="B11" s="244"/>
    </row>
    <row r="12" spans="1:2" ht="18.5" x14ac:dyDescent="0.45">
      <c r="A12" s="78" t="s">
        <v>1</v>
      </c>
      <c r="B12" s="245"/>
    </row>
    <row r="13" spans="1:2" x14ac:dyDescent="0.35">
      <c r="A13" s="78" t="s">
        <v>0</v>
      </c>
      <c r="B13" s="132" t="str">
        <f>IF(ISNA(INDEX(PharmacyLookup!F:F,MATCH(Contractor_Code,PharmacyLookup!D:D,0))),"Auto Populates",INDEX(PharmacyLookup!F:F,MATCH(Contractor_Code,PharmacyLookup!D:D,0)))</f>
        <v>Auto Populates</v>
      </c>
    </row>
    <row r="14" spans="1:2" x14ac:dyDescent="0.35">
      <c r="A14" s="78" t="s">
        <v>111</v>
      </c>
      <c r="B14" s="132" t="str">
        <f>IF(ISNA(INDEX(PharmacyLookup!G:G,MATCH(Contractor_Code,PharmacyLookup!D:D,0))),"Auto Populates",INDEX(PharmacyLookup!G:G,MATCH(Contractor_Code,PharmacyLookup!D:D,0)))</f>
        <v>Auto Populates</v>
      </c>
    </row>
    <row r="15" spans="1:2" x14ac:dyDescent="0.35">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35">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35">
      <c r="A17" s="78" t="s">
        <v>115</v>
      </c>
      <c r="B17" s="132" t="str">
        <f>IF(ISNA(INDEX(PharmacyLookup!J:J,MATCH(Contractor_Code,PharmacyLookup!D:D,0))),"Auto Populates",INDEX(PharmacyLookup!J:J,MATCH(Contractor_Code,PharmacyLookup!D:D,0)))</f>
        <v>Auto Populates</v>
      </c>
    </row>
    <row r="18" spans="1:2" x14ac:dyDescent="0.35">
      <c r="A18" s="78" t="s">
        <v>1680</v>
      </c>
      <c r="B18" s="132" t="str">
        <f>IF(ISNA(INDEX(PharmacyLookup!K:K,MATCH(Contractor_Code,PharmacyLookup!D:D,0))),"Auto Populates",INDEX(PharmacyLookup!K:K,MATCH(Contractor_Code,PharmacyLookup!D:D,0)))</f>
        <v>Auto Populates</v>
      </c>
    </row>
    <row r="19" spans="1:2" x14ac:dyDescent="0.35">
      <c r="A19" s="78" t="s">
        <v>1642</v>
      </c>
      <c r="B19" s="132" t="str">
        <f>IF(ISNA(INDEX(PharmacyLookup!E:E,MATCH(Contractor_Code,PharmacyLookup!D:D,0))),"Auto Populates",IF(INDEX(PharmacyLookup!E:E,MATCH(Contractor_Code,PharmacyLookup!D:D,0))=0,"",INDEX(PharmacyLookup!E:E,MATCH(Contractor_Code,PharmacyLookup!D:D,0))))</f>
        <v>Auto Populates</v>
      </c>
    </row>
    <row r="20" spans="1:2" x14ac:dyDescent="0.35">
      <c r="A20" s="1"/>
      <c r="B20" s="13"/>
    </row>
    <row r="21" spans="1:2" x14ac:dyDescent="0.35">
      <c r="A21" s="1" t="s">
        <v>145</v>
      </c>
      <c r="B21" s="13"/>
    </row>
    <row r="22" spans="1:2" x14ac:dyDescent="0.35">
      <c r="A22" s="308" t="s">
        <v>453</v>
      </c>
      <c r="B22" s="309"/>
    </row>
    <row r="23" spans="1:2" s="67" customFormat="1" x14ac:dyDescent="0.35">
      <c r="A23" s="313" t="s">
        <v>462</v>
      </c>
      <c r="B23" s="305"/>
    </row>
    <row r="24" spans="1:2" s="67" customFormat="1" x14ac:dyDescent="0.35">
      <c r="A24" s="310" t="s">
        <v>451</v>
      </c>
      <c r="B24" s="305"/>
    </row>
    <row r="25" spans="1:2" s="67" customFormat="1" x14ac:dyDescent="0.35">
      <c r="A25" s="310" t="s">
        <v>446</v>
      </c>
      <c r="B25" s="311"/>
    </row>
    <row r="26" spans="1:2" s="67" customFormat="1" x14ac:dyDescent="0.35">
      <c r="A26" s="310" t="s">
        <v>128</v>
      </c>
      <c r="B26" s="311"/>
    </row>
    <row r="27" spans="1:2" s="67" customFormat="1" x14ac:dyDescent="0.35">
      <c r="A27" s="312" t="s">
        <v>170</v>
      </c>
      <c r="B27" s="311"/>
    </row>
    <row r="28" spans="1:2" s="67" customFormat="1" x14ac:dyDescent="0.35">
      <c r="A28" s="304" t="s">
        <v>118</v>
      </c>
      <c r="B28" s="311"/>
    </row>
    <row r="29" spans="1:2" x14ac:dyDescent="0.35">
      <c r="A29" s="304" t="s">
        <v>1848</v>
      </c>
      <c r="B29" s="305"/>
    </row>
    <row r="30" spans="1:2" x14ac:dyDescent="0.35">
      <c r="A30" s="304" t="s">
        <v>455</v>
      </c>
      <c r="B30" s="305"/>
    </row>
    <row r="31" spans="1:2" x14ac:dyDescent="0.35">
      <c r="A31" s="302" t="s">
        <v>1894</v>
      </c>
      <c r="B31" s="302"/>
    </row>
    <row r="32" spans="1:2" x14ac:dyDescent="0.35">
      <c r="A32" s="303"/>
      <c r="B32" s="303"/>
    </row>
    <row r="33" spans="1:2" x14ac:dyDescent="0.35">
      <c r="A33" s="303"/>
      <c r="B33" s="303"/>
    </row>
    <row r="34" spans="1:2" x14ac:dyDescent="0.35">
      <c r="A34" s="303"/>
      <c r="B34" s="303"/>
    </row>
    <row r="35" spans="1:2" x14ac:dyDescent="0.35"/>
    <row r="36" spans="1:2" x14ac:dyDescent="0.35"/>
    <row r="37" spans="1:2" x14ac:dyDescent="0.35"/>
    <row r="38" spans="1:2" x14ac:dyDescent="0.35"/>
    <row r="39" spans="1:2" x14ac:dyDescent="0.3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9"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7"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4"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2"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3"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5"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1"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0" id="{4989054B-C666-4196-8B29-A129D7BCD278}">
            <xm:f>MCA!$H$25&gt;0</xm:f>
            <x14:dxf>
              <fill>
                <patternFill>
                  <bgColor rgb="FFFFFF00"/>
                </patternFill>
              </fill>
            </x14:dxf>
          </x14:cfRule>
          <xm:sqref>A26:B26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election activeCell="B8" sqref="B8"/>
    </sheetView>
  </sheetViews>
  <sheetFormatPr defaultColWidth="8.7265625" defaultRowHeight="14.5" zeroHeight="1" x14ac:dyDescent="0.35"/>
  <cols>
    <col min="1" max="1" width="36.7265625" style="8" customWidth="1"/>
    <col min="2" max="2" width="25.453125" style="8" customWidth="1"/>
    <col min="3" max="3" width="24.54296875" style="246" customWidth="1"/>
    <col min="4" max="4" width="36.7265625" style="246" customWidth="1"/>
    <col min="5" max="5" width="13.81640625" style="7" customWidth="1"/>
    <col min="6" max="6" width="14" style="7" customWidth="1"/>
    <col min="7" max="16382" width="8.7265625" style="7" customWidth="1"/>
    <col min="16383" max="16383" width="8.453125" style="7" customWidth="1"/>
    <col min="16384" max="16384" width="0.1796875" style="7" hidden="1" customWidth="1"/>
  </cols>
  <sheetData>
    <row r="1" spans="1:6" ht="15" thickBot="1" x14ac:dyDescent="0.4">
      <c r="A1" s="52" t="s">
        <v>158</v>
      </c>
      <c r="B1" s="7"/>
    </row>
    <row r="2" spans="1:6" ht="15" thickBot="1" x14ac:dyDescent="0.4">
      <c r="A2" s="7"/>
      <c r="B2" s="7"/>
    </row>
    <row r="3" spans="1:6" ht="85" customHeight="1" thickBot="1" x14ac:dyDescent="0.4">
      <c r="A3" s="314" t="s">
        <v>452</v>
      </c>
      <c r="B3" s="315"/>
      <c r="C3" s="252"/>
      <c r="D3" s="71"/>
    </row>
    <row r="4" spans="1:6" x14ac:dyDescent="0.35">
      <c r="A4" s="319" t="s">
        <v>0</v>
      </c>
      <c r="B4" s="320"/>
      <c r="C4" s="325" t="str">
        <f>Pharmacy_Address1</f>
        <v>Auto Populates</v>
      </c>
      <c r="D4" s="326"/>
    </row>
    <row r="5" spans="1:6" x14ac:dyDescent="0.35">
      <c r="A5" s="321" t="s">
        <v>1</v>
      </c>
      <c r="B5" s="309"/>
      <c r="C5" s="325">
        <f>Contractor_Code</f>
        <v>0</v>
      </c>
      <c r="D5" s="326"/>
    </row>
    <row r="6" spans="1:6" x14ac:dyDescent="0.35">
      <c r="A6" s="321" t="s">
        <v>1807</v>
      </c>
      <c r="B6" s="309"/>
      <c r="C6" s="327">
        <f>Date</f>
        <v>0</v>
      </c>
      <c r="D6" s="326"/>
    </row>
    <row r="7" spans="1:6" x14ac:dyDescent="0.35">
      <c r="A7" s="72"/>
      <c r="B7" s="39"/>
      <c r="C7" s="247"/>
      <c r="D7" s="247"/>
    </row>
    <row r="8" spans="1:6" ht="37.5" customHeight="1" x14ac:dyDescent="0.35">
      <c r="A8" s="261" t="s">
        <v>1844</v>
      </c>
      <c r="B8" s="241"/>
      <c r="C8" s="247"/>
      <c r="D8" s="247"/>
    </row>
    <row r="9" spans="1:6" x14ac:dyDescent="0.35">
      <c r="A9" s="73"/>
      <c r="B9" s="39"/>
      <c r="C9" s="247"/>
      <c r="D9" s="247"/>
    </row>
    <row r="10" spans="1:6" ht="14.5" customHeight="1" x14ac:dyDescent="0.35">
      <c r="A10" s="137" t="s">
        <v>1644</v>
      </c>
      <c r="B10" s="148" t="s">
        <v>186</v>
      </c>
      <c r="C10" s="138" t="s">
        <v>1645</v>
      </c>
      <c r="D10" s="251" t="s">
        <v>1811</v>
      </c>
      <c r="F10"/>
    </row>
    <row r="11" spans="1:6" ht="15.5" x14ac:dyDescent="0.35">
      <c r="A11" s="140"/>
      <c r="B11" s="140"/>
      <c r="C11" s="147"/>
      <c r="D11" s="253" t="b">
        <f t="shared" ref="D11:D19" si="0">IF(C11&gt;1/1/2023, 20)</f>
        <v>0</v>
      </c>
      <c r="E11" s="139"/>
    </row>
    <row r="12" spans="1:6" ht="15.5" x14ac:dyDescent="0.35">
      <c r="A12" s="140"/>
      <c r="B12" s="140"/>
      <c r="C12" s="147"/>
      <c r="D12" s="253" t="b">
        <f t="shared" si="0"/>
        <v>0</v>
      </c>
      <c r="E12" s="139"/>
    </row>
    <row r="13" spans="1:6" ht="15.5" x14ac:dyDescent="0.35">
      <c r="A13" s="140"/>
      <c r="B13" s="140"/>
      <c r="C13" s="147"/>
      <c r="D13" s="253" t="b">
        <f t="shared" si="0"/>
        <v>0</v>
      </c>
      <c r="E13" s="139"/>
    </row>
    <row r="14" spans="1:6" ht="15.5" x14ac:dyDescent="0.35">
      <c r="A14" s="140"/>
      <c r="B14" s="140"/>
      <c r="C14" s="147"/>
      <c r="D14" s="253" t="b">
        <f t="shared" si="0"/>
        <v>0</v>
      </c>
      <c r="E14" s="139"/>
    </row>
    <row r="15" spans="1:6" ht="15.5" x14ac:dyDescent="0.35">
      <c r="A15" s="140"/>
      <c r="B15" s="140"/>
      <c r="C15" s="147"/>
      <c r="D15" s="253" t="b">
        <f t="shared" si="0"/>
        <v>0</v>
      </c>
      <c r="E15" s="139"/>
    </row>
    <row r="16" spans="1:6" ht="15.5" x14ac:dyDescent="0.35">
      <c r="A16" s="140"/>
      <c r="B16" s="140"/>
      <c r="C16" s="147"/>
      <c r="D16" s="253" t="b">
        <f t="shared" si="0"/>
        <v>0</v>
      </c>
      <c r="E16" s="139"/>
    </row>
    <row r="17" spans="1:7" ht="15.5" x14ac:dyDescent="0.35">
      <c r="A17" s="140"/>
      <c r="B17" s="140"/>
      <c r="C17" s="147"/>
      <c r="D17" s="253" t="b">
        <f t="shared" si="0"/>
        <v>0</v>
      </c>
      <c r="F17"/>
      <c r="G17"/>
    </row>
    <row r="18" spans="1:7" ht="15.5" x14ac:dyDescent="0.35">
      <c r="A18" s="140"/>
      <c r="B18" s="140"/>
      <c r="C18" s="147"/>
      <c r="D18" s="253" t="b">
        <f t="shared" si="0"/>
        <v>0</v>
      </c>
      <c r="F18"/>
      <c r="G18"/>
    </row>
    <row r="19" spans="1:7" ht="15.5" x14ac:dyDescent="0.35">
      <c r="A19" s="140"/>
      <c r="B19" s="140"/>
      <c r="C19" s="147"/>
      <c r="D19" s="253" t="b">
        <f t="shared" si="0"/>
        <v>0</v>
      </c>
      <c r="F19"/>
      <c r="G19"/>
    </row>
    <row r="20" spans="1:7" ht="36.65" customHeight="1" x14ac:dyDescent="0.35">
      <c r="A20" s="7"/>
      <c r="B20" s="7"/>
      <c r="C20" s="90" t="s">
        <v>168</v>
      </c>
      <c r="D20" s="102">
        <f>SUM(D11:D19)</f>
        <v>0</v>
      </c>
    </row>
    <row r="21" spans="1:7" ht="15" thickBot="1" x14ac:dyDescent="0.4">
      <c r="A21" s="73"/>
      <c r="B21" s="39"/>
      <c r="C21" s="247"/>
      <c r="D21" s="247"/>
    </row>
    <row r="22" spans="1:7" ht="99" customHeight="1" thickBot="1" x14ac:dyDescent="0.4">
      <c r="A22" s="322" t="s">
        <v>450</v>
      </c>
      <c r="B22" s="323"/>
      <c r="C22" s="324"/>
      <c r="D22" s="248"/>
      <c r="E22" s="67"/>
      <c r="F22" s="67"/>
    </row>
    <row r="23" spans="1:7" s="1" customFormat="1" ht="16.75" customHeight="1" thickBot="1" x14ac:dyDescent="0.4">
      <c r="A23" s="150" t="s">
        <v>150</v>
      </c>
      <c r="B23" s="151"/>
      <c r="C23" s="151"/>
      <c r="D23" s="249"/>
      <c r="E23" s="149"/>
      <c r="F23" s="149"/>
    </row>
    <row r="24" spans="1:7" ht="30" customHeight="1" x14ac:dyDescent="0.35">
      <c r="A24" s="316">
        <f>Signatory</f>
        <v>0</v>
      </c>
      <c r="B24" s="317"/>
      <c r="C24" s="318"/>
      <c r="D24" s="250"/>
      <c r="E24" s="67"/>
      <c r="F24" s="67"/>
    </row>
    <row r="25" spans="1:7" ht="15" hidden="1" thickBot="1" x14ac:dyDescent="0.4">
      <c r="A25" s="74"/>
      <c r="B25" s="75"/>
      <c r="C25" s="75"/>
      <c r="D25" s="247"/>
    </row>
    <row r="26" spans="1:7" hidden="1" x14ac:dyDescent="0.35">
      <c r="A26" s="39"/>
      <c r="B26" s="39"/>
      <c r="C26" s="247"/>
      <c r="D26" s="247"/>
    </row>
    <row r="27" spans="1:7" hidden="1" x14ac:dyDescent="0.35">
      <c r="A27" s="39"/>
      <c r="B27" s="39"/>
      <c r="C27" s="247"/>
      <c r="D27" s="247"/>
    </row>
    <row r="28" spans="1:7" hidden="1" x14ac:dyDescent="0.35">
      <c r="A28" s="7"/>
      <c r="B28" s="7"/>
    </row>
    <row r="29" spans="1:7" hidden="1" x14ac:dyDescent="0.35">
      <c r="A29" s="7" t="s">
        <v>448</v>
      </c>
      <c r="B29" s="7"/>
    </row>
    <row r="30" spans="1:7" hidden="1" x14ac:dyDescent="0.35">
      <c r="A30" s="7"/>
      <c r="B30" s="7"/>
    </row>
    <row r="31" spans="1:7" hidden="1" x14ac:dyDescent="0.35">
      <c r="A31" s="7"/>
      <c r="B31" s="7"/>
    </row>
    <row r="32" spans="1:7" hidden="1" x14ac:dyDescent="0.35">
      <c r="A32" s="7"/>
      <c r="B32" s="7"/>
    </row>
    <row r="33" spans="1:2" hidden="1" x14ac:dyDescent="0.35">
      <c r="A33" s="7"/>
      <c r="B33" s="7"/>
    </row>
    <row r="34" spans="1:2" hidden="1" x14ac:dyDescent="0.35">
      <c r="A34" s="7"/>
      <c r="B34" s="7"/>
    </row>
    <row r="35" spans="1:2" hidden="1" x14ac:dyDescent="0.35">
      <c r="A35" s="7"/>
      <c r="B35" s="7"/>
    </row>
    <row r="36" spans="1:2" hidden="1" x14ac:dyDescent="0.35">
      <c r="A36" s="7"/>
      <c r="B36" s="7"/>
    </row>
    <row r="37" spans="1:2" hidden="1" x14ac:dyDescent="0.35">
      <c r="A37" s="7"/>
      <c r="B37" s="7"/>
    </row>
    <row r="38" spans="1:2" hidden="1" x14ac:dyDescent="0.35">
      <c r="A38" s="7"/>
      <c r="B38" s="7"/>
    </row>
    <row r="39" spans="1:2" hidden="1" x14ac:dyDescent="0.35">
      <c r="A39" s="7"/>
      <c r="B39" s="7"/>
    </row>
    <row r="40" spans="1:2" hidden="1" x14ac:dyDescent="0.35">
      <c r="A40" s="7"/>
      <c r="B40" s="7"/>
    </row>
    <row r="41" spans="1:2" hidden="1" x14ac:dyDescent="0.35">
      <c r="A41" s="7"/>
      <c r="B41" s="7"/>
    </row>
    <row r="42" spans="1:2" hidden="1" x14ac:dyDescent="0.35">
      <c r="A42" s="7"/>
      <c r="B42" s="7"/>
    </row>
    <row r="43" spans="1:2" hidden="1" x14ac:dyDescent="0.35">
      <c r="A43" s="7"/>
      <c r="B43" s="7"/>
    </row>
    <row r="44" spans="1:2" hidden="1" x14ac:dyDescent="0.35">
      <c r="A44" s="7"/>
      <c r="B44" s="7"/>
    </row>
    <row r="45" spans="1:2" hidden="1" x14ac:dyDescent="0.35">
      <c r="A45" s="7"/>
      <c r="B45" s="7"/>
    </row>
    <row r="46" spans="1:2" hidden="1" x14ac:dyDescent="0.35">
      <c r="A46" s="7"/>
      <c r="B46" s="7"/>
    </row>
    <row r="47" spans="1:2" hidden="1" x14ac:dyDescent="0.35">
      <c r="A47" s="7"/>
      <c r="B47" s="7"/>
    </row>
    <row r="48" spans="1:2" hidden="1" x14ac:dyDescent="0.35">
      <c r="A48" s="7"/>
      <c r="B48" s="7"/>
    </row>
    <row r="49" spans="1:2" hidden="1" x14ac:dyDescent="0.35">
      <c r="A49" s="7"/>
      <c r="B49" s="7"/>
    </row>
    <row r="50" spans="1:2" hidden="1" x14ac:dyDescent="0.35">
      <c r="A50" s="7"/>
      <c r="B50" s="7"/>
    </row>
    <row r="51" spans="1:2" hidden="1" x14ac:dyDescent="0.35">
      <c r="A51" s="7"/>
      <c r="B51" s="7"/>
    </row>
    <row r="52" spans="1:2" hidden="1" x14ac:dyDescent="0.35">
      <c r="A52" s="7"/>
      <c r="B52" s="7"/>
    </row>
    <row r="53" spans="1:2" hidden="1" x14ac:dyDescent="0.35">
      <c r="A53" s="7"/>
      <c r="B53" s="7"/>
    </row>
    <row r="54" spans="1:2" hidden="1" x14ac:dyDescent="0.35">
      <c r="A54" s="7"/>
      <c r="B54" s="7"/>
    </row>
    <row r="55" spans="1:2" hidden="1" x14ac:dyDescent="0.35">
      <c r="A55" s="7"/>
      <c r="B55" s="7"/>
    </row>
    <row r="56" spans="1:2" hidden="1" x14ac:dyDescent="0.35">
      <c r="A56" s="7"/>
      <c r="B56" s="7"/>
    </row>
    <row r="57" spans="1:2" hidden="1" x14ac:dyDescent="0.35">
      <c r="A57" s="7"/>
      <c r="B57" s="7"/>
    </row>
    <row r="58" spans="1:2" hidden="1" x14ac:dyDescent="0.35">
      <c r="A58" s="7"/>
      <c r="B58" s="7"/>
    </row>
    <row r="59" spans="1:2" hidden="1" x14ac:dyDescent="0.35">
      <c r="A59" s="7"/>
      <c r="B59" s="7"/>
    </row>
    <row r="60" spans="1:2" hidden="1" x14ac:dyDescent="0.35">
      <c r="A60" s="7"/>
      <c r="B60" s="7"/>
    </row>
    <row r="61" spans="1:2" hidden="1" x14ac:dyDescent="0.35">
      <c r="A61" s="7"/>
      <c r="B61" s="7"/>
    </row>
    <row r="62" spans="1:2" hidden="1" x14ac:dyDescent="0.35">
      <c r="A62" s="7"/>
      <c r="B62" s="7"/>
    </row>
    <row r="63" spans="1:2" hidden="1" x14ac:dyDescent="0.35">
      <c r="A63" s="7"/>
      <c r="B63" s="7"/>
    </row>
    <row r="64" spans="1:2" hidden="1" x14ac:dyDescent="0.35">
      <c r="A64" s="7"/>
      <c r="B64" s="7"/>
    </row>
    <row r="65" spans="1:2" hidden="1" x14ac:dyDescent="0.35">
      <c r="A65" s="7"/>
      <c r="B65" s="7"/>
    </row>
    <row r="66" spans="1:2" hidden="1" x14ac:dyDescent="0.35">
      <c r="A66" s="7"/>
      <c r="B66" s="7"/>
    </row>
    <row r="67" spans="1:2" hidden="1" x14ac:dyDescent="0.35">
      <c r="A67" s="7"/>
      <c r="B67" s="7"/>
    </row>
    <row r="68" spans="1:2" hidden="1" x14ac:dyDescent="0.35">
      <c r="A68" s="7"/>
      <c r="B68" s="7"/>
    </row>
    <row r="69" spans="1:2" hidden="1" x14ac:dyDescent="0.35">
      <c r="A69" s="7"/>
      <c r="B69" s="7"/>
    </row>
    <row r="70" spans="1:2" hidden="1" x14ac:dyDescent="0.35">
      <c r="A70" s="7"/>
      <c r="B70" s="7"/>
    </row>
    <row r="71" spans="1:2" hidden="1" x14ac:dyDescent="0.35">
      <c r="A71" s="7"/>
      <c r="B71" s="7"/>
    </row>
    <row r="72" spans="1:2" hidden="1" x14ac:dyDescent="0.35">
      <c r="A72" s="7"/>
      <c r="B72" s="7"/>
    </row>
    <row r="73" spans="1:2" hidden="1" x14ac:dyDescent="0.35">
      <c r="A73" s="7"/>
      <c r="B73" s="7"/>
    </row>
    <row r="74" spans="1:2" hidden="1" x14ac:dyDescent="0.35">
      <c r="A74" s="7"/>
      <c r="B74" s="7"/>
    </row>
    <row r="75" spans="1:2" hidden="1" x14ac:dyDescent="0.35">
      <c r="A75" s="7"/>
      <c r="B75" s="7"/>
    </row>
    <row r="76" spans="1:2" hidden="1" x14ac:dyDescent="0.35">
      <c r="A76" s="7"/>
      <c r="B76" s="7"/>
    </row>
    <row r="77" spans="1:2" hidden="1" x14ac:dyDescent="0.35">
      <c r="A77" s="7"/>
      <c r="B77" s="7"/>
    </row>
    <row r="78" spans="1:2" hidden="1" x14ac:dyDescent="0.35">
      <c r="A78" s="7"/>
      <c r="B78" s="7"/>
    </row>
    <row r="79" spans="1:2" hidden="1" x14ac:dyDescent="0.35">
      <c r="A79" s="7"/>
      <c r="B79" s="7"/>
    </row>
    <row r="80" spans="1:2" hidden="1" x14ac:dyDescent="0.35">
      <c r="A80" s="7"/>
      <c r="B80" s="7"/>
    </row>
    <row r="81" spans="1:2" hidden="1" x14ac:dyDescent="0.35">
      <c r="A81" s="7"/>
      <c r="B81" s="7"/>
    </row>
    <row r="82" spans="1:2" hidden="1" x14ac:dyDescent="0.35">
      <c r="A82" s="7"/>
      <c r="B82" s="7"/>
    </row>
    <row r="83" spans="1:2" hidden="1" x14ac:dyDescent="0.35">
      <c r="A83" s="7"/>
      <c r="B83" s="7"/>
    </row>
    <row r="84" spans="1:2" hidden="1" x14ac:dyDescent="0.35">
      <c r="A84" s="7"/>
      <c r="B84" s="7"/>
    </row>
    <row r="85" spans="1:2" hidden="1" x14ac:dyDescent="0.35">
      <c r="A85" s="7"/>
      <c r="B85" s="7"/>
    </row>
    <row r="86" spans="1:2" hidden="1" x14ac:dyDescent="0.35">
      <c r="A86" s="7"/>
      <c r="B86" s="7"/>
    </row>
    <row r="87" spans="1:2" hidden="1" x14ac:dyDescent="0.35">
      <c r="A87" s="7"/>
      <c r="B87" s="7"/>
    </row>
    <row r="88" spans="1:2" hidden="1" x14ac:dyDescent="0.35">
      <c r="A88" s="7"/>
      <c r="B88" s="7"/>
    </row>
    <row r="89" spans="1:2" hidden="1" x14ac:dyDescent="0.35">
      <c r="A89" s="7"/>
      <c r="B89" s="7"/>
    </row>
    <row r="90" spans="1:2" hidden="1" x14ac:dyDescent="0.35">
      <c r="A90" s="7"/>
      <c r="B90" s="7"/>
    </row>
    <row r="91" spans="1:2" hidden="1" x14ac:dyDescent="0.35">
      <c r="A91" s="7"/>
      <c r="B91" s="7"/>
    </row>
    <row r="92" spans="1:2" hidden="1" x14ac:dyDescent="0.35">
      <c r="A92" s="7"/>
      <c r="B92" s="7"/>
    </row>
    <row r="93" spans="1:2" hidden="1" x14ac:dyDescent="0.35">
      <c r="A93" s="7"/>
      <c r="B93" s="7"/>
    </row>
    <row r="94" spans="1:2" hidden="1" x14ac:dyDescent="0.35">
      <c r="A94" s="7"/>
      <c r="B94" s="7"/>
    </row>
    <row r="95" spans="1:2" hidden="1" x14ac:dyDescent="0.35">
      <c r="A95" s="7"/>
      <c r="B95" s="7"/>
    </row>
    <row r="96" spans="1:2" hidden="1" x14ac:dyDescent="0.35">
      <c r="A96" s="7"/>
      <c r="B96" s="7"/>
    </row>
    <row r="97" spans="1:2" hidden="1" x14ac:dyDescent="0.35">
      <c r="A97" s="7"/>
      <c r="B97" s="7"/>
    </row>
    <row r="98" spans="1:2" hidden="1" x14ac:dyDescent="0.35">
      <c r="A98" s="7"/>
      <c r="B98" s="7"/>
    </row>
    <row r="99" spans="1:2" hidden="1" x14ac:dyDescent="0.35">
      <c r="A99" s="7"/>
      <c r="B99" s="7"/>
    </row>
    <row r="100" spans="1:2" hidden="1" x14ac:dyDescent="0.35">
      <c r="A100" s="7"/>
      <c r="B100" s="7"/>
    </row>
    <row r="101" spans="1:2" hidden="1" x14ac:dyDescent="0.35">
      <c r="A101" s="7"/>
      <c r="B101" s="7"/>
    </row>
    <row r="102" spans="1:2" hidden="1" x14ac:dyDescent="0.35">
      <c r="A102" s="7"/>
      <c r="B102" s="7"/>
    </row>
    <row r="103" spans="1:2" hidden="1" x14ac:dyDescent="0.35">
      <c r="A103" s="7"/>
      <c r="B103" s="7"/>
    </row>
    <row r="104" spans="1:2" hidden="1" x14ac:dyDescent="0.35">
      <c r="A104" s="7"/>
      <c r="B104" s="7"/>
    </row>
    <row r="105" spans="1:2" hidden="1" x14ac:dyDescent="0.35">
      <c r="A105" s="7"/>
      <c r="B105" s="7"/>
    </row>
    <row r="106" spans="1:2" hidden="1" x14ac:dyDescent="0.35">
      <c r="A106" s="7"/>
      <c r="B106" s="7"/>
    </row>
    <row r="107" spans="1:2" hidden="1" x14ac:dyDescent="0.35">
      <c r="A107" s="7"/>
      <c r="B107" s="7"/>
    </row>
    <row r="108" spans="1:2" hidden="1" x14ac:dyDescent="0.35">
      <c r="A108" s="7"/>
      <c r="B108" s="7"/>
    </row>
    <row r="109" spans="1:2" hidden="1" x14ac:dyDescent="0.35">
      <c r="A109" s="7"/>
      <c r="B109" s="7"/>
    </row>
    <row r="110" spans="1:2" hidden="1" x14ac:dyDescent="0.35">
      <c r="A110" s="7"/>
      <c r="B110" s="7"/>
    </row>
    <row r="111" spans="1:2" hidden="1" x14ac:dyDescent="0.35">
      <c r="A111" s="7"/>
      <c r="B111" s="7"/>
    </row>
    <row r="112" spans="1:2" hidden="1" x14ac:dyDescent="0.35">
      <c r="A112" s="7"/>
      <c r="B112" s="7"/>
    </row>
    <row r="113" spans="1:2" hidden="1" x14ac:dyDescent="0.35">
      <c r="A113" s="7"/>
      <c r="B113" s="7"/>
    </row>
    <row r="114" spans="1:2" hidden="1" x14ac:dyDescent="0.35">
      <c r="A114" s="7"/>
      <c r="B114" s="7"/>
    </row>
    <row r="115" spans="1:2" hidden="1" x14ac:dyDescent="0.35">
      <c r="A115" s="7"/>
      <c r="B115" s="7"/>
    </row>
    <row r="116" spans="1:2" hidden="1" x14ac:dyDescent="0.35">
      <c r="A116" s="7"/>
      <c r="B116" s="7"/>
    </row>
    <row r="117" spans="1:2" hidden="1" x14ac:dyDescent="0.35">
      <c r="A117" s="7"/>
      <c r="B117" s="7"/>
    </row>
    <row r="118" spans="1:2" hidden="1" x14ac:dyDescent="0.35">
      <c r="A118" s="7"/>
      <c r="B118" s="7"/>
    </row>
    <row r="119" spans="1:2" hidden="1" x14ac:dyDescent="0.35">
      <c r="A119" s="7"/>
      <c r="B119" s="7"/>
    </row>
    <row r="120" spans="1:2" hidden="1" x14ac:dyDescent="0.35">
      <c r="A120" s="7"/>
      <c r="B120" s="7"/>
    </row>
    <row r="121" spans="1:2" hidden="1" x14ac:dyDescent="0.35">
      <c r="A121" s="7"/>
      <c r="B121" s="7"/>
    </row>
    <row r="122" spans="1:2" hidden="1" x14ac:dyDescent="0.35">
      <c r="A122" s="7"/>
      <c r="B122" s="7"/>
    </row>
    <row r="123" spans="1:2" hidden="1" x14ac:dyDescent="0.35">
      <c r="A123" s="7"/>
      <c r="B123" s="7"/>
    </row>
    <row r="124" spans="1:2" hidden="1" x14ac:dyDescent="0.35">
      <c r="A124" s="7"/>
      <c r="B124" s="7"/>
    </row>
    <row r="125" spans="1:2" hidden="1" x14ac:dyDescent="0.35">
      <c r="A125" s="7"/>
      <c r="B125" s="7"/>
    </row>
    <row r="126" spans="1:2" hidden="1" x14ac:dyDescent="0.35">
      <c r="A126" s="7"/>
      <c r="B126" s="7"/>
    </row>
    <row r="127" spans="1:2" hidden="1" x14ac:dyDescent="0.35">
      <c r="A127" s="7"/>
      <c r="B127" s="7"/>
    </row>
    <row r="128" spans="1:2" hidden="1" x14ac:dyDescent="0.35">
      <c r="A128" s="7"/>
      <c r="B128" s="7"/>
    </row>
    <row r="129" spans="1:2" hidden="1" x14ac:dyDescent="0.35">
      <c r="A129" s="7"/>
      <c r="B129" s="7"/>
    </row>
    <row r="130" spans="1:2" hidden="1" x14ac:dyDescent="0.35">
      <c r="A130" s="7"/>
      <c r="B130" s="7"/>
    </row>
    <row r="131" spans="1:2" hidden="1" x14ac:dyDescent="0.35">
      <c r="A131" s="7"/>
      <c r="B131" s="7"/>
    </row>
    <row r="132" spans="1:2" hidden="1" x14ac:dyDescent="0.35">
      <c r="A132" s="7"/>
      <c r="B132" s="7"/>
    </row>
    <row r="133" spans="1:2" hidden="1" x14ac:dyDescent="0.35">
      <c r="A133" s="7"/>
      <c r="B133" s="7"/>
    </row>
    <row r="134" spans="1:2" hidden="1" x14ac:dyDescent="0.35">
      <c r="A134" s="7"/>
      <c r="B134" s="7"/>
    </row>
    <row r="135" spans="1:2" hidden="1" x14ac:dyDescent="0.35">
      <c r="A135" s="7"/>
      <c r="B135" s="7"/>
    </row>
    <row r="136" spans="1:2" hidden="1" x14ac:dyDescent="0.35">
      <c r="A136" s="7"/>
      <c r="B136" s="7"/>
    </row>
    <row r="137" spans="1:2" hidden="1" x14ac:dyDescent="0.35">
      <c r="A137" s="7"/>
      <c r="B137" s="7"/>
    </row>
    <row r="138" spans="1:2" hidden="1" x14ac:dyDescent="0.35">
      <c r="A138" s="7"/>
      <c r="B138" s="7"/>
    </row>
    <row r="139" spans="1:2" hidden="1" x14ac:dyDescent="0.35">
      <c r="A139" s="7"/>
      <c r="B139" s="7"/>
    </row>
    <row r="140" spans="1:2" hidden="1" x14ac:dyDescent="0.35">
      <c r="A140" s="7"/>
      <c r="B140" s="7"/>
    </row>
    <row r="141" spans="1:2" hidden="1" x14ac:dyDescent="0.35">
      <c r="A141" s="7"/>
      <c r="B141" s="7"/>
    </row>
    <row r="142" spans="1:2" hidden="1" x14ac:dyDescent="0.35">
      <c r="A142" s="7"/>
      <c r="B142" s="7"/>
    </row>
    <row r="143" spans="1:2" hidden="1" x14ac:dyDescent="0.35">
      <c r="A143" s="7"/>
      <c r="B143" s="7"/>
    </row>
    <row r="144" spans="1:2" hidden="1" x14ac:dyDescent="0.35">
      <c r="A144" s="7"/>
      <c r="B144" s="7"/>
    </row>
    <row r="145" spans="1:2" hidden="1" x14ac:dyDescent="0.35">
      <c r="A145" s="7"/>
      <c r="B145" s="7"/>
    </row>
    <row r="146" spans="1:2" hidden="1" x14ac:dyDescent="0.35">
      <c r="A146" s="7"/>
      <c r="B146" s="7"/>
    </row>
    <row r="147" spans="1:2" hidden="1" x14ac:dyDescent="0.35">
      <c r="A147" s="7"/>
      <c r="B147" s="7"/>
    </row>
    <row r="148" spans="1:2" hidden="1" x14ac:dyDescent="0.35">
      <c r="A148" s="7"/>
      <c r="B148" s="7"/>
    </row>
    <row r="149" spans="1:2" hidden="1" x14ac:dyDescent="0.35">
      <c r="A149" s="7"/>
      <c r="B149" s="7"/>
    </row>
    <row r="150" spans="1:2" hidden="1" x14ac:dyDescent="0.35">
      <c r="A150" s="7"/>
      <c r="B150" s="7"/>
    </row>
    <row r="151" spans="1:2" hidden="1" x14ac:dyDescent="0.35">
      <c r="A151" s="7"/>
      <c r="B151" s="7"/>
    </row>
    <row r="152" spans="1:2" hidden="1" x14ac:dyDescent="0.35">
      <c r="A152" s="7"/>
      <c r="B152" s="7"/>
    </row>
    <row r="153" spans="1:2" hidden="1" x14ac:dyDescent="0.35">
      <c r="A153" s="7"/>
      <c r="B153" s="7"/>
    </row>
    <row r="154" spans="1:2" hidden="1" x14ac:dyDescent="0.35">
      <c r="A154" s="7"/>
      <c r="B154" s="7"/>
    </row>
    <row r="155" spans="1:2" hidden="1" x14ac:dyDescent="0.35">
      <c r="A155" s="7"/>
      <c r="B155" s="7"/>
    </row>
    <row r="156" spans="1:2" hidden="1" x14ac:dyDescent="0.35">
      <c r="A156" s="7"/>
      <c r="B156" s="7"/>
    </row>
    <row r="157" spans="1:2" hidden="1" x14ac:dyDescent="0.35">
      <c r="A157" s="7"/>
      <c r="B157" s="7"/>
    </row>
    <row r="158" spans="1:2" hidden="1" x14ac:dyDescent="0.35">
      <c r="A158" s="7"/>
      <c r="B158" s="7"/>
    </row>
    <row r="159" spans="1:2" hidden="1" x14ac:dyDescent="0.35">
      <c r="A159" s="7"/>
      <c r="B159" s="7"/>
    </row>
    <row r="160" spans="1:2" hidden="1" x14ac:dyDescent="0.35">
      <c r="A160" s="7"/>
      <c r="B160" s="7"/>
    </row>
    <row r="161" spans="1:2" hidden="1" x14ac:dyDescent="0.35">
      <c r="A161" s="7"/>
      <c r="B161" s="7"/>
    </row>
    <row r="162" spans="1:2" hidden="1" x14ac:dyDescent="0.35">
      <c r="A162" s="7"/>
      <c r="B162" s="7"/>
    </row>
    <row r="163" spans="1:2" hidden="1" x14ac:dyDescent="0.35">
      <c r="A163" s="7"/>
      <c r="B163" s="7"/>
    </row>
    <row r="164" spans="1:2" hidden="1" x14ac:dyDescent="0.35">
      <c r="A164" s="7"/>
      <c r="B164" s="7"/>
    </row>
    <row r="165" spans="1:2" hidden="1" x14ac:dyDescent="0.35">
      <c r="A165" s="7"/>
      <c r="B165" s="7"/>
    </row>
    <row r="166" spans="1:2" hidden="1" x14ac:dyDescent="0.35">
      <c r="A166" s="7"/>
      <c r="B166" s="7"/>
    </row>
    <row r="167" spans="1:2" hidden="1" x14ac:dyDescent="0.35">
      <c r="A167" s="7"/>
      <c r="B167" s="7"/>
    </row>
    <row r="168" spans="1:2" hidden="1" x14ac:dyDescent="0.35">
      <c r="A168" s="7"/>
      <c r="B168" s="7"/>
    </row>
    <row r="169" spans="1:2" hidden="1" x14ac:dyDescent="0.35">
      <c r="A169" s="7"/>
      <c r="B169" s="7"/>
    </row>
    <row r="170" spans="1:2" hidden="1" x14ac:dyDescent="0.35">
      <c r="A170" s="7"/>
      <c r="B170" s="7"/>
    </row>
    <row r="171" spans="1:2" hidden="1" x14ac:dyDescent="0.35">
      <c r="A171" s="7"/>
      <c r="B171" s="7"/>
    </row>
    <row r="172" spans="1:2" hidden="1" x14ac:dyDescent="0.35">
      <c r="A172" s="7"/>
      <c r="B172" s="7"/>
    </row>
    <row r="173" spans="1:2" hidden="1" x14ac:dyDescent="0.35">
      <c r="A173" s="7"/>
      <c r="B173" s="7"/>
    </row>
    <row r="174" spans="1:2" hidden="1" x14ac:dyDescent="0.35">
      <c r="A174" s="7"/>
      <c r="B174" s="7"/>
    </row>
    <row r="175" spans="1:2" hidden="1" x14ac:dyDescent="0.35">
      <c r="A175" s="7"/>
      <c r="B175" s="7"/>
    </row>
    <row r="176" spans="1:2" hidden="1" x14ac:dyDescent="0.35">
      <c r="A176" s="7"/>
      <c r="B176" s="7"/>
    </row>
    <row r="177" spans="1:2" hidden="1" x14ac:dyDescent="0.35">
      <c r="A177" s="7"/>
      <c r="B177" s="7"/>
    </row>
    <row r="178" spans="1:2" hidden="1" x14ac:dyDescent="0.35">
      <c r="A178" s="7"/>
      <c r="B178" s="7"/>
    </row>
    <row r="179" spans="1:2" hidden="1" x14ac:dyDescent="0.35">
      <c r="A179" s="7"/>
      <c r="B179" s="7"/>
    </row>
    <row r="180" spans="1:2" hidden="1" x14ac:dyDescent="0.35">
      <c r="A180" s="7"/>
      <c r="B180" s="7"/>
    </row>
    <row r="181" spans="1:2" hidden="1" x14ac:dyDescent="0.35">
      <c r="A181" s="7"/>
      <c r="B181" s="7"/>
    </row>
    <row r="182" spans="1:2" hidden="1" x14ac:dyDescent="0.35">
      <c r="A182" s="7"/>
      <c r="B182" s="7"/>
    </row>
    <row r="183" spans="1:2" hidden="1" x14ac:dyDescent="0.35">
      <c r="A183" s="7"/>
      <c r="B183" s="7"/>
    </row>
    <row r="184" spans="1:2" hidden="1" x14ac:dyDescent="0.35">
      <c r="A184" s="7"/>
      <c r="B184" s="7"/>
    </row>
    <row r="185" spans="1:2" hidden="1" x14ac:dyDescent="0.35">
      <c r="A185" s="7"/>
      <c r="B185" s="7"/>
    </row>
    <row r="186" spans="1:2" hidden="1" x14ac:dyDescent="0.35">
      <c r="A186" s="7"/>
      <c r="B186" s="7"/>
    </row>
    <row r="187" spans="1:2" hidden="1" x14ac:dyDescent="0.35">
      <c r="A187" s="7"/>
      <c r="B187" s="7"/>
    </row>
    <row r="188" spans="1:2" hidden="1" x14ac:dyDescent="0.35">
      <c r="A188" s="7"/>
      <c r="B188" s="7"/>
    </row>
    <row r="189" spans="1:2" hidden="1" x14ac:dyDescent="0.35">
      <c r="A189" s="7"/>
      <c r="B189" s="7"/>
    </row>
    <row r="190" spans="1:2" hidden="1" x14ac:dyDescent="0.35">
      <c r="A190" s="7"/>
      <c r="B190" s="7"/>
    </row>
    <row r="191" spans="1:2" hidden="1" x14ac:dyDescent="0.35">
      <c r="A191" s="7"/>
      <c r="B191" s="7"/>
    </row>
    <row r="192" spans="1:2" hidden="1" x14ac:dyDescent="0.35">
      <c r="A192" s="7"/>
      <c r="B192" s="7"/>
    </row>
    <row r="193" spans="1:2" hidden="1" x14ac:dyDescent="0.35">
      <c r="A193" s="7"/>
      <c r="B193" s="7"/>
    </row>
    <row r="194" spans="1:2" hidden="1" x14ac:dyDescent="0.35">
      <c r="A194" s="7"/>
      <c r="B194" s="7"/>
    </row>
    <row r="195" spans="1:2" hidden="1" x14ac:dyDescent="0.35">
      <c r="A195" s="7"/>
      <c r="B195" s="7"/>
    </row>
    <row r="196" spans="1:2" hidden="1" x14ac:dyDescent="0.35">
      <c r="A196" s="7"/>
      <c r="B196" s="7"/>
    </row>
    <row r="197" spans="1:2" hidden="1" x14ac:dyDescent="0.35">
      <c r="A197" s="7"/>
      <c r="B197" s="7"/>
    </row>
    <row r="198" spans="1:2" hidden="1" x14ac:dyDescent="0.35">
      <c r="A198" s="7"/>
      <c r="B198" s="7"/>
    </row>
    <row r="199" spans="1:2" hidden="1" x14ac:dyDescent="0.35">
      <c r="A199" s="7"/>
      <c r="B199" s="7"/>
    </row>
    <row r="200" spans="1:2" hidden="1" x14ac:dyDescent="0.35">
      <c r="A200" s="7"/>
      <c r="B200" s="7"/>
    </row>
    <row r="201" spans="1:2" hidden="1" x14ac:dyDescent="0.35">
      <c r="A201" s="7"/>
      <c r="B201" s="7"/>
    </row>
    <row r="202" spans="1:2" hidden="1" x14ac:dyDescent="0.35">
      <c r="A202" s="7"/>
      <c r="B202" s="7"/>
    </row>
    <row r="203" spans="1:2" hidden="1" x14ac:dyDescent="0.35">
      <c r="A203" s="7"/>
      <c r="B203" s="7"/>
    </row>
    <row r="204" spans="1:2" hidden="1" x14ac:dyDescent="0.35">
      <c r="A204" s="7"/>
      <c r="B204" s="7"/>
    </row>
    <row r="205" spans="1:2" hidden="1" x14ac:dyDescent="0.35">
      <c r="A205" s="7"/>
      <c r="B205" s="7"/>
    </row>
    <row r="206" spans="1:2" hidden="1" x14ac:dyDescent="0.35">
      <c r="A206" s="7"/>
      <c r="B206" s="7"/>
    </row>
    <row r="207" spans="1:2" hidden="1" x14ac:dyDescent="0.35">
      <c r="A207" s="7"/>
      <c r="B207" s="7"/>
    </row>
    <row r="208" spans="1:2" hidden="1" x14ac:dyDescent="0.35">
      <c r="A208" s="7"/>
      <c r="B208" s="7"/>
    </row>
    <row r="209" spans="1:2" hidden="1" x14ac:dyDescent="0.35">
      <c r="A209" s="7"/>
      <c r="B209" s="7"/>
    </row>
    <row r="210" spans="1:2" hidden="1" x14ac:dyDescent="0.35">
      <c r="A210" s="7"/>
      <c r="B210" s="7"/>
    </row>
    <row r="211" spans="1:2" hidden="1" x14ac:dyDescent="0.35">
      <c r="A211" s="7"/>
      <c r="B211" s="7"/>
    </row>
    <row r="212" spans="1:2" hidden="1" x14ac:dyDescent="0.35">
      <c r="A212" s="7"/>
      <c r="B212" s="7"/>
    </row>
    <row r="213" spans="1:2" hidden="1" x14ac:dyDescent="0.35">
      <c r="A213" s="7"/>
      <c r="B213" s="7"/>
    </row>
    <row r="214" spans="1:2" hidden="1" x14ac:dyDescent="0.35">
      <c r="A214" s="7"/>
      <c r="B214" s="7"/>
    </row>
    <row r="215" spans="1:2" hidden="1" x14ac:dyDescent="0.35">
      <c r="A215" s="7"/>
      <c r="B215" s="7"/>
    </row>
    <row r="216" spans="1:2" hidden="1" x14ac:dyDescent="0.35">
      <c r="A216" s="7"/>
      <c r="B216" s="7"/>
    </row>
    <row r="217" spans="1:2" hidden="1" x14ac:dyDescent="0.35">
      <c r="A217" s="7"/>
      <c r="B217" s="7"/>
    </row>
    <row r="218" spans="1:2" hidden="1" x14ac:dyDescent="0.35">
      <c r="A218" s="7"/>
      <c r="B218" s="7"/>
    </row>
    <row r="219" spans="1:2" hidden="1" x14ac:dyDescent="0.35">
      <c r="A219" s="7"/>
      <c r="B219" s="7"/>
    </row>
    <row r="220" spans="1:2" hidden="1" x14ac:dyDescent="0.35">
      <c r="A220" s="7"/>
      <c r="B220" s="7"/>
    </row>
    <row r="221" spans="1:2" hidden="1" x14ac:dyDescent="0.35">
      <c r="A221" s="7"/>
      <c r="B221" s="7"/>
    </row>
    <row r="222" spans="1:2" hidden="1" x14ac:dyDescent="0.35">
      <c r="A222" s="7"/>
      <c r="B222" s="7"/>
    </row>
    <row r="223" spans="1:2" hidden="1" x14ac:dyDescent="0.35">
      <c r="A223" s="7"/>
      <c r="B223" s="7"/>
    </row>
    <row r="224" spans="1:2" hidden="1" x14ac:dyDescent="0.35">
      <c r="A224" s="7"/>
      <c r="B224" s="7"/>
    </row>
    <row r="225" spans="1:2" hidden="1" x14ac:dyDescent="0.35">
      <c r="A225" s="7"/>
      <c r="B225" s="7"/>
    </row>
    <row r="226" spans="1:2" hidden="1" x14ac:dyDescent="0.35">
      <c r="A226" s="7"/>
      <c r="B226" s="7"/>
    </row>
    <row r="227" spans="1:2" hidden="1" x14ac:dyDescent="0.35">
      <c r="A227" s="7"/>
      <c r="B227" s="7"/>
    </row>
    <row r="228" spans="1:2" hidden="1" x14ac:dyDescent="0.35">
      <c r="A228" s="7"/>
      <c r="B228" s="7"/>
    </row>
    <row r="229" spans="1:2" hidden="1" x14ac:dyDescent="0.35">
      <c r="A229" s="7"/>
      <c r="B229" s="7"/>
    </row>
    <row r="230" spans="1:2" hidden="1" x14ac:dyDescent="0.35">
      <c r="A230" s="7"/>
      <c r="B230" s="7"/>
    </row>
    <row r="231" spans="1:2" hidden="1" x14ac:dyDescent="0.35">
      <c r="A231" s="7"/>
      <c r="B231" s="7"/>
    </row>
    <row r="232" spans="1:2" hidden="1" x14ac:dyDescent="0.35">
      <c r="A232" s="7"/>
      <c r="B232" s="7"/>
    </row>
    <row r="233" spans="1:2" hidden="1" x14ac:dyDescent="0.35">
      <c r="A233" s="7"/>
      <c r="B233" s="7"/>
    </row>
    <row r="234" spans="1:2" hidden="1" x14ac:dyDescent="0.35">
      <c r="A234" s="7"/>
      <c r="B234" s="7"/>
    </row>
    <row r="235" spans="1:2" hidden="1" x14ac:dyDescent="0.35">
      <c r="A235" s="7"/>
      <c r="B235" s="7"/>
    </row>
    <row r="236" spans="1:2" hidden="1" x14ac:dyDescent="0.35">
      <c r="A236" s="7"/>
      <c r="B236" s="7"/>
    </row>
    <row r="237" spans="1:2" hidden="1" x14ac:dyDescent="0.35">
      <c r="A237" s="7"/>
      <c r="B237" s="7"/>
    </row>
    <row r="238" spans="1:2" hidden="1" x14ac:dyDescent="0.35">
      <c r="A238" s="7"/>
      <c r="B238" s="7"/>
    </row>
    <row r="239" spans="1:2" hidden="1" x14ac:dyDescent="0.35">
      <c r="A239" s="7"/>
      <c r="B239" s="7"/>
    </row>
    <row r="240" spans="1:2" hidden="1" x14ac:dyDescent="0.35">
      <c r="A240" s="7"/>
      <c r="B240" s="7"/>
    </row>
    <row r="241" spans="1:2" hidden="1" x14ac:dyDescent="0.35">
      <c r="A241" s="7"/>
      <c r="B241" s="7"/>
    </row>
    <row r="242" spans="1:2" hidden="1" x14ac:dyDescent="0.35">
      <c r="A242" s="7"/>
      <c r="B242" s="7"/>
    </row>
    <row r="243" spans="1:2" hidden="1" x14ac:dyDescent="0.35">
      <c r="A243" s="7"/>
      <c r="B243" s="7"/>
    </row>
    <row r="244" spans="1:2" hidden="1" x14ac:dyDescent="0.35">
      <c r="A244" s="7"/>
      <c r="B244" s="7"/>
    </row>
    <row r="245" spans="1:2" hidden="1" x14ac:dyDescent="0.35">
      <c r="A245" s="7"/>
      <c r="B245" s="7"/>
    </row>
    <row r="246" spans="1:2" hidden="1" x14ac:dyDescent="0.35">
      <c r="A246" s="7"/>
      <c r="B246" s="7"/>
    </row>
    <row r="247" spans="1:2" hidden="1" x14ac:dyDescent="0.35">
      <c r="A247" s="7"/>
      <c r="B247" s="7"/>
    </row>
    <row r="248" spans="1:2" hidden="1" x14ac:dyDescent="0.35">
      <c r="A248" s="7"/>
      <c r="B248" s="7"/>
    </row>
    <row r="249" spans="1:2" hidden="1" x14ac:dyDescent="0.35">
      <c r="A249" s="7"/>
      <c r="B249" s="7"/>
    </row>
    <row r="250" spans="1:2" hidden="1" x14ac:dyDescent="0.35">
      <c r="A250" s="7"/>
      <c r="B250" s="7"/>
    </row>
    <row r="251" spans="1:2" hidden="1" x14ac:dyDescent="0.35">
      <c r="A251" s="7"/>
      <c r="B251" s="7"/>
    </row>
    <row r="252" spans="1:2" hidden="1" x14ac:dyDescent="0.35">
      <c r="A252" s="7"/>
      <c r="B252" s="7"/>
    </row>
    <row r="253" spans="1:2" hidden="1" x14ac:dyDescent="0.35">
      <c r="A253" s="7"/>
      <c r="B253" s="7"/>
    </row>
    <row r="254" spans="1:2" hidden="1" x14ac:dyDescent="0.35">
      <c r="A254" s="7"/>
      <c r="B254" s="7"/>
    </row>
    <row r="255" spans="1:2" hidden="1" x14ac:dyDescent="0.35">
      <c r="A255" s="7"/>
      <c r="B255" s="7"/>
    </row>
    <row r="256" spans="1:2" hidden="1" x14ac:dyDescent="0.35">
      <c r="A256" s="7"/>
      <c r="B256" s="7"/>
    </row>
    <row r="257" spans="1:2" hidden="1" x14ac:dyDescent="0.35">
      <c r="A257" s="7"/>
      <c r="B257" s="7"/>
    </row>
    <row r="258" spans="1:2" hidden="1" x14ac:dyDescent="0.35">
      <c r="A258" s="7"/>
      <c r="B258" s="7"/>
    </row>
    <row r="259" spans="1:2" hidden="1" x14ac:dyDescent="0.35">
      <c r="A259" s="7"/>
      <c r="B259" s="7"/>
    </row>
    <row r="260" spans="1:2" hidden="1" x14ac:dyDescent="0.35">
      <c r="A260" s="7"/>
      <c r="B260" s="7"/>
    </row>
    <row r="261" spans="1:2" hidden="1" x14ac:dyDescent="0.35">
      <c r="A261" s="7"/>
      <c r="B261" s="7"/>
    </row>
    <row r="262" spans="1:2" hidden="1" x14ac:dyDescent="0.35">
      <c r="A262" s="7"/>
      <c r="B262" s="7"/>
    </row>
    <row r="263" spans="1:2" hidden="1" x14ac:dyDescent="0.35">
      <c r="A263" s="7"/>
      <c r="B263" s="7"/>
    </row>
    <row r="264" spans="1:2" hidden="1" x14ac:dyDescent="0.35">
      <c r="A264" s="7"/>
      <c r="B264" s="7"/>
    </row>
    <row r="265" spans="1:2" hidden="1" x14ac:dyDescent="0.35">
      <c r="A265" s="7"/>
      <c r="B265" s="7"/>
    </row>
    <row r="266" spans="1:2" hidden="1" x14ac:dyDescent="0.35">
      <c r="A266" s="7"/>
      <c r="B266" s="7"/>
    </row>
    <row r="267" spans="1:2" hidden="1" x14ac:dyDescent="0.35">
      <c r="A267" s="7"/>
      <c r="B267" s="7"/>
    </row>
    <row r="268" spans="1:2" hidden="1" x14ac:dyDescent="0.35">
      <c r="A268" s="7"/>
      <c r="B268" s="7"/>
    </row>
    <row r="269" spans="1:2" hidden="1" x14ac:dyDescent="0.35">
      <c r="A269" s="7"/>
      <c r="B269" s="7"/>
    </row>
    <row r="270" spans="1:2" hidden="1" x14ac:dyDescent="0.35">
      <c r="A270" s="7"/>
      <c r="B270" s="7"/>
    </row>
    <row r="271" spans="1:2" hidden="1" x14ac:dyDescent="0.35">
      <c r="A271" s="7"/>
      <c r="B271" s="7"/>
    </row>
    <row r="272" spans="1:2" hidden="1" x14ac:dyDescent="0.35">
      <c r="A272" s="7"/>
      <c r="B272" s="7"/>
    </row>
    <row r="273" spans="1:2" hidden="1" x14ac:dyDescent="0.35">
      <c r="A273" s="7"/>
      <c r="B273" s="7"/>
    </row>
    <row r="274" spans="1:2" hidden="1" x14ac:dyDescent="0.35">
      <c r="A274" s="7"/>
      <c r="B274" s="7"/>
    </row>
    <row r="275" spans="1:2" hidden="1" x14ac:dyDescent="0.35">
      <c r="A275" s="7"/>
      <c r="B275" s="7"/>
    </row>
    <row r="276" spans="1:2" hidden="1" x14ac:dyDescent="0.35">
      <c r="A276" s="7"/>
      <c r="B276" s="7"/>
    </row>
    <row r="277" spans="1:2" hidden="1" x14ac:dyDescent="0.35">
      <c r="A277" s="7"/>
      <c r="B277" s="7"/>
    </row>
    <row r="278" spans="1:2" hidden="1" x14ac:dyDescent="0.35">
      <c r="A278" s="7"/>
      <c r="B278" s="7"/>
    </row>
    <row r="279" spans="1:2" hidden="1" x14ac:dyDescent="0.35">
      <c r="A279" s="7"/>
      <c r="B279" s="7"/>
    </row>
    <row r="280" spans="1:2" hidden="1" x14ac:dyDescent="0.35">
      <c r="A280" s="7"/>
      <c r="B280" s="7"/>
    </row>
    <row r="281" spans="1:2" hidden="1" x14ac:dyDescent="0.35">
      <c r="A281" s="7"/>
      <c r="B281" s="7"/>
    </row>
    <row r="282" spans="1:2" hidden="1" x14ac:dyDescent="0.35">
      <c r="A282" s="7"/>
      <c r="B282" s="7"/>
    </row>
    <row r="283" spans="1:2" hidden="1" x14ac:dyDescent="0.35">
      <c r="A283" s="7"/>
      <c r="B283" s="7"/>
    </row>
    <row r="284" spans="1:2" hidden="1" x14ac:dyDescent="0.35">
      <c r="A284" s="7"/>
      <c r="B284" s="7"/>
    </row>
    <row r="285" spans="1:2" hidden="1" x14ac:dyDescent="0.35">
      <c r="A285" s="7"/>
      <c r="B285" s="7"/>
    </row>
    <row r="286" spans="1:2" hidden="1" x14ac:dyDescent="0.35">
      <c r="A286" s="7"/>
      <c r="B286" s="7"/>
    </row>
    <row r="287" spans="1:2" hidden="1" x14ac:dyDescent="0.35">
      <c r="A287" s="7"/>
      <c r="B287" s="7"/>
    </row>
    <row r="288" spans="1:2" hidden="1" x14ac:dyDescent="0.35">
      <c r="A288" s="7"/>
      <c r="B288" s="7"/>
    </row>
    <row r="289" spans="1:2" hidden="1" x14ac:dyDescent="0.35">
      <c r="A289" s="7"/>
      <c r="B289" s="7"/>
    </row>
    <row r="290" spans="1:2" hidden="1" x14ac:dyDescent="0.35">
      <c r="A290" s="7"/>
      <c r="B290" s="7"/>
    </row>
    <row r="291" spans="1:2" hidden="1" x14ac:dyDescent="0.35">
      <c r="A291" s="7"/>
      <c r="B291" s="7"/>
    </row>
    <row r="292" spans="1:2" hidden="1" x14ac:dyDescent="0.35">
      <c r="A292" s="7"/>
      <c r="B292" s="7"/>
    </row>
    <row r="293" spans="1:2" hidden="1" x14ac:dyDescent="0.35">
      <c r="A293" s="7"/>
      <c r="B293" s="7"/>
    </row>
    <row r="294" spans="1:2" hidden="1" x14ac:dyDescent="0.35">
      <c r="A294" s="7"/>
      <c r="B294" s="7"/>
    </row>
    <row r="295" spans="1:2" hidden="1" x14ac:dyDescent="0.35">
      <c r="A295" s="7"/>
      <c r="B295" s="7"/>
    </row>
    <row r="296" spans="1:2" hidden="1" x14ac:dyDescent="0.35">
      <c r="A296" s="7"/>
      <c r="B296" s="7"/>
    </row>
    <row r="297" spans="1:2" hidden="1" x14ac:dyDescent="0.35">
      <c r="A297" s="7"/>
      <c r="B297" s="7"/>
    </row>
    <row r="298" spans="1:2" hidden="1" x14ac:dyDescent="0.35">
      <c r="A298" s="7"/>
      <c r="B298" s="7"/>
    </row>
    <row r="299" spans="1:2" hidden="1" x14ac:dyDescent="0.35">
      <c r="A299" s="7"/>
      <c r="B299" s="7"/>
    </row>
    <row r="300" spans="1:2" hidden="1" x14ac:dyDescent="0.35">
      <c r="A300" s="7"/>
      <c r="B300" s="7"/>
    </row>
    <row r="301" spans="1:2" hidden="1" x14ac:dyDescent="0.35">
      <c r="A301" s="7"/>
      <c r="B301" s="7"/>
    </row>
    <row r="302" spans="1:2" hidden="1" x14ac:dyDescent="0.35">
      <c r="A302" s="7"/>
      <c r="B302" s="7"/>
    </row>
    <row r="303" spans="1:2" hidden="1" x14ac:dyDescent="0.35">
      <c r="A303" s="7"/>
      <c r="B303" s="7"/>
    </row>
    <row r="304" spans="1:2" hidden="1" x14ac:dyDescent="0.35">
      <c r="A304" s="7"/>
      <c r="B304" s="7"/>
    </row>
    <row r="305" spans="1:2" hidden="1" x14ac:dyDescent="0.35">
      <c r="A305" s="7"/>
      <c r="B305" s="7"/>
    </row>
    <row r="306" spans="1:2" hidden="1" x14ac:dyDescent="0.35">
      <c r="A306" s="7"/>
      <c r="B306" s="7"/>
    </row>
    <row r="307" spans="1:2" hidden="1" x14ac:dyDescent="0.35">
      <c r="A307" s="7"/>
      <c r="B307" s="7"/>
    </row>
    <row r="308" spans="1:2" hidden="1" x14ac:dyDescent="0.35">
      <c r="A308" s="7"/>
      <c r="B308" s="7"/>
    </row>
    <row r="309" spans="1:2" hidden="1" x14ac:dyDescent="0.35">
      <c r="A309" s="7"/>
      <c r="B309" s="7"/>
    </row>
    <row r="310" spans="1:2" hidden="1" x14ac:dyDescent="0.35">
      <c r="A310" s="7"/>
      <c r="B310" s="7"/>
    </row>
    <row r="311" spans="1:2" hidden="1" x14ac:dyDescent="0.35">
      <c r="A311" s="7"/>
      <c r="B311" s="7"/>
    </row>
    <row r="312" spans="1:2" hidden="1" x14ac:dyDescent="0.35">
      <c r="A312" s="7"/>
      <c r="B312" s="7"/>
    </row>
    <row r="313" spans="1:2" hidden="1" x14ac:dyDescent="0.35">
      <c r="A313" s="7"/>
      <c r="B313" s="7"/>
    </row>
    <row r="314" spans="1:2" hidden="1" x14ac:dyDescent="0.35">
      <c r="A314" s="7"/>
      <c r="B314" s="7"/>
    </row>
    <row r="315" spans="1:2" hidden="1" x14ac:dyDescent="0.35">
      <c r="A315" s="7"/>
      <c r="B315" s="7"/>
    </row>
    <row r="316" spans="1:2" hidden="1" x14ac:dyDescent="0.35">
      <c r="A316" s="7"/>
      <c r="B316" s="7"/>
    </row>
    <row r="317" spans="1:2" hidden="1" x14ac:dyDescent="0.35">
      <c r="A317" s="7"/>
      <c r="B317" s="7"/>
    </row>
    <row r="318" spans="1:2" hidden="1" x14ac:dyDescent="0.35">
      <c r="A318" s="7"/>
      <c r="B318" s="7"/>
    </row>
    <row r="319" spans="1:2" hidden="1" x14ac:dyDescent="0.35">
      <c r="A319" s="7"/>
      <c r="B319" s="7"/>
    </row>
    <row r="320" spans="1:2" hidden="1" x14ac:dyDescent="0.35">
      <c r="A320" s="7"/>
      <c r="B320" s="7"/>
    </row>
    <row r="321" spans="1:2" hidden="1" x14ac:dyDescent="0.35">
      <c r="A321" s="7"/>
      <c r="B321" s="7"/>
    </row>
    <row r="322" spans="1:2" hidden="1" x14ac:dyDescent="0.35">
      <c r="A322" s="7"/>
      <c r="B322" s="7"/>
    </row>
    <row r="323" spans="1:2" hidden="1" x14ac:dyDescent="0.35">
      <c r="A323" s="7"/>
      <c r="B323" s="7"/>
    </row>
    <row r="324" spans="1:2" hidden="1" x14ac:dyDescent="0.35">
      <c r="A324" s="7"/>
      <c r="B324" s="7"/>
    </row>
    <row r="325" spans="1:2" hidden="1" x14ac:dyDescent="0.35">
      <c r="A325" s="7"/>
      <c r="B325" s="7"/>
    </row>
    <row r="326" spans="1:2" hidden="1" x14ac:dyDescent="0.35">
      <c r="A326" s="7"/>
      <c r="B326" s="7"/>
    </row>
    <row r="327" spans="1:2" hidden="1" x14ac:dyDescent="0.35">
      <c r="A327" s="7"/>
      <c r="B327" s="7"/>
    </row>
    <row r="328" spans="1:2" hidden="1" x14ac:dyDescent="0.35">
      <c r="A328" s="7"/>
      <c r="B328" s="7"/>
    </row>
    <row r="329" spans="1:2" hidden="1" x14ac:dyDescent="0.35">
      <c r="A329" s="7"/>
      <c r="B329" s="7"/>
    </row>
    <row r="330" spans="1:2" hidden="1" x14ac:dyDescent="0.35">
      <c r="A330" s="7"/>
      <c r="B330" s="7"/>
    </row>
    <row r="331" spans="1:2" hidden="1" x14ac:dyDescent="0.35">
      <c r="A331" s="7"/>
      <c r="B331" s="7"/>
    </row>
    <row r="332" spans="1:2" hidden="1" x14ac:dyDescent="0.35">
      <c r="A332" s="7"/>
      <c r="B332" s="7"/>
    </row>
    <row r="333" spans="1:2" hidden="1" x14ac:dyDescent="0.35">
      <c r="A333" s="7"/>
      <c r="B333" s="7"/>
    </row>
    <row r="334" spans="1:2" hidden="1" x14ac:dyDescent="0.35">
      <c r="A334" s="7"/>
      <c r="B334" s="7"/>
    </row>
    <row r="335" spans="1:2" hidden="1" x14ac:dyDescent="0.35">
      <c r="A335" s="7"/>
      <c r="B335" s="7"/>
    </row>
    <row r="336" spans="1:2" hidden="1" x14ac:dyDescent="0.35">
      <c r="A336" s="7"/>
      <c r="B336" s="7"/>
    </row>
    <row r="337" spans="1:2" hidden="1" x14ac:dyDescent="0.35">
      <c r="A337" s="7"/>
      <c r="B337" s="7"/>
    </row>
    <row r="338" spans="1:2" hidden="1" x14ac:dyDescent="0.35">
      <c r="A338" s="7"/>
      <c r="B338" s="7"/>
    </row>
    <row r="339" spans="1:2" hidden="1" x14ac:dyDescent="0.35">
      <c r="A339" s="7"/>
      <c r="B339" s="7"/>
    </row>
    <row r="340" spans="1:2" hidden="1" x14ac:dyDescent="0.35">
      <c r="A340" s="7"/>
      <c r="B340" s="7"/>
    </row>
    <row r="341" spans="1:2" hidden="1" x14ac:dyDescent="0.35">
      <c r="A341" s="7"/>
      <c r="B341" s="7"/>
    </row>
    <row r="342" spans="1:2" hidden="1" x14ac:dyDescent="0.35">
      <c r="A342" s="7"/>
      <c r="B342" s="7"/>
    </row>
    <row r="343" spans="1:2" hidden="1" x14ac:dyDescent="0.35">
      <c r="A343" s="7"/>
      <c r="B343" s="7"/>
    </row>
    <row r="344" spans="1:2" hidden="1" x14ac:dyDescent="0.35">
      <c r="A344" s="7"/>
      <c r="B344" s="7"/>
    </row>
    <row r="345" spans="1:2" hidden="1" x14ac:dyDescent="0.35">
      <c r="A345" s="7"/>
      <c r="B345" s="7"/>
    </row>
    <row r="346" spans="1:2" hidden="1" x14ac:dyDescent="0.35">
      <c r="A346" s="7"/>
      <c r="B346" s="7"/>
    </row>
    <row r="347" spans="1:2" hidden="1" x14ac:dyDescent="0.35">
      <c r="A347" s="7"/>
      <c r="B347" s="7"/>
    </row>
    <row r="348" spans="1:2" hidden="1" x14ac:dyDescent="0.35">
      <c r="A348" s="7"/>
      <c r="B348" s="7"/>
    </row>
    <row r="349" spans="1:2" hidden="1" x14ac:dyDescent="0.35">
      <c r="A349" s="7"/>
      <c r="B349" s="7"/>
    </row>
    <row r="350" spans="1:2" hidden="1" x14ac:dyDescent="0.35">
      <c r="A350" s="7"/>
      <c r="B350" s="7"/>
    </row>
    <row r="351" spans="1:2" hidden="1" x14ac:dyDescent="0.35">
      <c r="A351" s="7"/>
      <c r="B351" s="7"/>
    </row>
    <row r="352" spans="1:2" hidden="1" x14ac:dyDescent="0.35">
      <c r="A352" s="7"/>
      <c r="B352" s="7"/>
    </row>
    <row r="353" spans="1:2" hidden="1" x14ac:dyDescent="0.35">
      <c r="A353" s="7"/>
      <c r="B353" s="7"/>
    </row>
    <row r="354" spans="1:2" hidden="1" x14ac:dyDescent="0.35">
      <c r="A354" s="7"/>
      <c r="B354" s="7"/>
    </row>
    <row r="355" spans="1:2" hidden="1" x14ac:dyDescent="0.35">
      <c r="A355" s="7"/>
      <c r="B355" s="7"/>
    </row>
    <row r="356" spans="1:2" hidden="1" x14ac:dyDescent="0.35">
      <c r="A356" s="7"/>
      <c r="B356" s="7"/>
    </row>
    <row r="357" spans="1:2" hidden="1" x14ac:dyDescent="0.35">
      <c r="A357" s="7"/>
      <c r="B357" s="7"/>
    </row>
    <row r="358" spans="1:2" hidden="1" x14ac:dyDescent="0.35">
      <c r="A358" s="7"/>
      <c r="B358" s="7"/>
    </row>
    <row r="359" spans="1:2" hidden="1" x14ac:dyDescent="0.35">
      <c r="A359" s="7"/>
      <c r="B359" s="7"/>
    </row>
    <row r="360" spans="1:2" hidden="1" x14ac:dyDescent="0.35">
      <c r="A360" s="7"/>
      <c r="B360" s="7"/>
    </row>
    <row r="361" spans="1:2" hidden="1" x14ac:dyDescent="0.35">
      <c r="A361" s="7"/>
      <c r="B361" s="7"/>
    </row>
    <row r="362" spans="1:2" hidden="1" x14ac:dyDescent="0.35">
      <c r="A362" s="7"/>
      <c r="B362" s="7"/>
    </row>
    <row r="363" spans="1:2" hidden="1" x14ac:dyDescent="0.35">
      <c r="A363" s="7"/>
      <c r="B363" s="7"/>
    </row>
    <row r="364" spans="1:2" hidden="1" x14ac:dyDescent="0.35">
      <c r="A364" s="7"/>
      <c r="B364" s="7"/>
    </row>
    <row r="365" spans="1:2" hidden="1" x14ac:dyDescent="0.35">
      <c r="A365" s="7"/>
      <c r="B365" s="7"/>
    </row>
    <row r="366" spans="1:2" hidden="1" x14ac:dyDescent="0.35">
      <c r="A366" s="7"/>
      <c r="B366" s="7"/>
    </row>
    <row r="367" spans="1:2" hidden="1" x14ac:dyDescent="0.35">
      <c r="A367" s="7"/>
      <c r="B367" s="7"/>
    </row>
    <row r="368" spans="1:2" hidden="1" x14ac:dyDescent="0.35">
      <c r="A368" s="7"/>
      <c r="B368" s="7"/>
    </row>
    <row r="369" spans="1:2" hidden="1" x14ac:dyDescent="0.35">
      <c r="A369" s="7"/>
      <c r="B369" s="7"/>
    </row>
    <row r="370" spans="1:2" hidden="1" x14ac:dyDescent="0.35">
      <c r="A370" s="7"/>
      <c r="B370" s="7"/>
    </row>
    <row r="371" spans="1:2" hidden="1" x14ac:dyDescent="0.35">
      <c r="A371" s="7"/>
      <c r="B371" s="7"/>
    </row>
    <row r="372" spans="1:2" hidden="1" x14ac:dyDescent="0.35">
      <c r="A372" s="7"/>
      <c r="B372" s="7"/>
    </row>
    <row r="373" spans="1:2" hidden="1" x14ac:dyDescent="0.35">
      <c r="A373" s="7"/>
      <c r="B373" s="7"/>
    </row>
    <row r="374" spans="1:2" hidden="1" x14ac:dyDescent="0.35">
      <c r="A374" s="7"/>
      <c r="B374" s="7"/>
    </row>
    <row r="375" spans="1:2" hidden="1" x14ac:dyDescent="0.35">
      <c r="A375" s="7"/>
      <c r="B375" s="7"/>
    </row>
    <row r="376" spans="1:2" hidden="1" x14ac:dyDescent="0.35">
      <c r="A376" s="7"/>
      <c r="B376" s="7"/>
    </row>
    <row r="377" spans="1:2" hidden="1" x14ac:dyDescent="0.35">
      <c r="A377" s="7"/>
      <c r="B377" s="7"/>
    </row>
    <row r="378" spans="1:2" hidden="1" x14ac:dyDescent="0.35">
      <c r="A378" s="7"/>
      <c r="B378" s="7"/>
    </row>
    <row r="379" spans="1:2" hidden="1" x14ac:dyDescent="0.35">
      <c r="A379" s="7"/>
      <c r="B379" s="7"/>
    </row>
    <row r="380" spans="1:2" hidden="1" x14ac:dyDescent="0.35">
      <c r="A380" s="7"/>
      <c r="B380" s="7"/>
    </row>
    <row r="381" spans="1:2" hidden="1" x14ac:dyDescent="0.35">
      <c r="A381" s="7"/>
      <c r="B381" s="7"/>
    </row>
    <row r="382" spans="1:2" hidden="1" x14ac:dyDescent="0.35">
      <c r="A382" s="7"/>
      <c r="B382" s="7"/>
    </row>
    <row r="383" spans="1:2" hidden="1" x14ac:dyDescent="0.35">
      <c r="A383" s="7"/>
      <c r="B383" s="7"/>
    </row>
    <row r="384" spans="1:2" hidden="1" x14ac:dyDescent="0.35">
      <c r="A384" s="7"/>
      <c r="B384" s="7"/>
    </row>
    <row r="385" spans="1:2" hidden="1" x14ac:dyDescent="0.35">
      <c r="A385" s="7"/>
      <c r="B385" s="7"/>
    </row>
    <row r="386" spans="1:2" hidden="1" x14ac:dyDescent="0.35">
      <c r="A386" s="7"/>
      <c r="B386" s="7"/>
    </row>
    <row r="387" spans="1:2" hidden="1" x14ac:dyDescent="0.35">
      <c r="A387" s="7"/>
      <c r="B387" s="7"/>
    </row>
    <row r="388" spans="1:2" hidden="1" x14ac:dyDescent="0.35">
      <c r="A388" s="7"/>
      <c r="B388" s="7"/>
    </row>
    <row r="389" spans="1:2" hidden="1" x14ac:dyDescent="0.35">
      <c r="A389" s="7"/>
      <c r="B389" s="7"/>
    </row>
    <row r="390" spans="1:2" hidden="1" x14ac:dyDescent="0.35">
      <c r="A390" s="7"/>
      <c r="B390" s="7"/>
    </row>
    <row r="391" spans="1:2" hidden="1" x14ac:dyDescent="0.35">
      <c r="A391" s="7"/>
      <c r="B391" s="7"/>
    </row>
    <row r="392" spans="1:2" hidden="1" x14ac:dyDescent="0.35">
      <c r="A392" s="7"/>
      <c r="B392" s="7"/>
    </row>
    <row r="393" spans="1:2" hidden="1" x14ac:dyDescent="0.35">
      <c r="A393" s="7"/>
      <c r="B393" s="7"/>
    </row>
    <row r="394" spans="1:2" hidden="1" x14ac:dyDescent="0.35">
      <c r="A394" s="7"/>
      <c r="B394" s="7"/>
    </row>
    <row r="395" spans="1:2" hidden="1" x14ac:dyDescent="0.35">
      <c r="A395" s="7"/>
      <c r="B395" s="7"/>
    </row>
    <row r="396" spans="1:2" hidden="1" x14ac:dyDescent="0.35">
      <c r="A396" s="7"/>
      <c r="B396" s="7"/>
    </row>
    <row r="397" spans="1:2" hidden="1" x14ac:dyDescent="0.35">
      <c r="A397" s="7"/>
      <c r="B397" s="7"/>
    </row>
    <row r="398" spans="1:2" hidden="1" x14ac:dyDescent="0.35">
      <c r="A398" s="7"/>
      <c r="B398" s="7"/>
    </row>
    <row r="399" spans="1:2" hidden="1" x14ac:dyDescent="0.35">
      <c r="A399" s="7"/>
      <c r="B399" s="7"/>
    </row>
    <row r="400" spans="1:2" hidden="1" x14ac:dyDescent="0.35">
      <c r="A400" s="7"/>
      <c r="B400" s="7"/>
    </row>
    <row r="401" spans="1:2" hidden="1" x14ac:dyDescent="0.35">
      <c r="A401" s="7"/>
      <c r="B401" s="7"/>
    </row>
    <row r="402" spans="1:2" hidden="1" x14ac:dyDescent="0.35">
      <c r="A402" s="7"/>
      <c r="B402" s="7"/>
    </row>
    <row r="403" spans="1:2" hidden="1" x14ac:dyDescent="0.35">
      <c r="A403" s="7"/>
      <c r="B403" s="7"/>
    </row>
    <row r="404" spans="1:2" hidden="1" x14ac:dyDescent="0.35">
      <c r="A404" s="7"/>
      <c r="B404" s="7"/>
    </row>
    <row r="405" spans="1:2" hidden="1" x14ac:dyDescent="0.35">
      <c r="A405" s="7"/>
      <c r="B405" s="7"/>
    </row>
    <row r="406" spans="1:2" hidden="1" x14ac:dyDescent="0.35">
      <c r="A406" s="7"/>
      <c r="B406" s="7"/>
    </row>
    <row r="407" spans="1:2" hidden="1" x14ac:dyDescent="0.35">
      <c r="A407" s="7"/>
      <c r="B407" s="7"/>
    </row>
    <row r="408" spans="1:2" hidden="1" x14ac:dyDescent="0.35">
      <c r="A408" s="7"/>
      <c r="B408" s="7"/>
    </row>
    <row r="409" spans="1:2" hidden="1" x14ac:dyDescent="0.35">
      <c r="A409" s="7"/>
      <c r="B409" s="7"/>
    </row>
    <row r="410" spans="1:2" hidden="1" x14ac:dyDescent="0.35">
      <c r="A410" s="7"/>
      <c r="B410" s="7"/>
    </row>
    <row r="411" spans="1:2" hidden="1" x14ac:dyDescent="0.35">
      <c r="A411" s="7"/>
      <c r="B411" s="7"/>
    </row>
    <row r="412" spans="1:2" hidden="1" x14ac:dyDescent="0.35">
      <c r="A412" s="7"/>
      <c r="B412" s="7"/>
    </row>
    <row r="413" spans="1:2" hidden="1" x14ac:dyDescent="0.35">
      <c r="A413" s="7"/>
      <c r="B413" s="7"/>
    </row>
    <row r="414" spans="1:2" hidden="1" x14ac:dyDescent="0.35">
      <c r="A414" s="7"/>
      <c r="B414" s="7"/>
    </row>
    <row r="415" spans="1:2" hidden="1" x14ac:dyDescent="0.35">
      <c r="A415" s="7"/>
      <c r="B415" s="7"/>
    </row>
    <row r="416" spans="1:2" hidden="1" x14ac:dyDescent="0.35">
      <c r="A416" s="7"/>
      <c r="B416" s="7"/>
    </row>
    <row r="417" spans="1:2" hidden="1" x14ac:dyDescent="0.35">
      <c r="A417" s="7"/>
      <c r="B417" s="7"/>
    </row>
    <row r="418" spans="1:2" hidden="1" x14ac:dyDescent="0.35">
      <c r="A418" s="7"/>
      <c r="B418" s="7"/>
    </row>
    <row r="419" spans="1:2" hidden="1" x14ac:dyDescent="0.35">
      <c r="A419" s="7"/>
      <c r="B419" s="7"/>
    </row>
    <row r="420" spans="1:2" hidden="1" x14ac:dyDescent="0.35">
      <c r="A420" s="7"/>
      <c r="B420" s="7"/>
    </row>
    <row r="421" spans="1:2" hidden="1" x14ac:dyDescent="0.35">
      <c r="A421" s="7"/>
      <c r="B421" s="7"/>
    </row>
    <row r="422" spans="1:2" hidden="1" x14ac:dyDescent="0.35">
      <c r="A422" s="7"/>
      <c r="B422" s="7"/>
    </row>
    <row r="423" spans="1:2" hidden="1" x14ac:dyDescent="0.35">
      <c r="A423" s="7"/>
      <c r="B423" s="7"/>
    </row>
    <row r="424" spans="1:2" hidden="1" x14ac:dyDescent="0.35">
      <c r="A424" s="7"/>
      <c r="B424" s="7"/>
    </row>
    <row r="425" spans="1:2" hidden="1" x14ac:dyDescent="0.35">
      <c r="A425" s="7"/>
      <c r="B425" s="7"/>
    </row>
    <row r="426" spans="1:2" hidden="1" x14ac:dyDescent="0.35">
      <c r="A426" s="7"/>
      <c r="B426" s="7"/>
    </row>
    <row r="427" spans="1:2" hidden="1" x14ac:dyDescent="0.35">
      <c r="A427" s="7"/>
      <c r="B427" s="7"/>
    </row>
    <row r="428" spans="1:2" hidden="1" x14ac:dyDescent="0.35">
      <c r="A428" s="7"/>
      <c r="B428" s="7"/>
    </row>
    <row r="429" spans="1:2" hidden="1" x14ac:dyDescent="0.35">
      <c r="A429" s="7"/>
      <c r="B429" s="7"/>
    </row>
    <row r="430" spans="1:2" hidden="1" x14ac:dyDescent="0.35">
      <c r="A430" s="7"/>
      <c r="B430" s="7"/>
    </row>
    <row r="431" spans="1:2" hidden="1" x14ac:dyDescent="0.35">
      <c r="A431" s="7"/>
      <c r="B431" s="7"/>
    </row>
    <row r="432" spans="1:2" hidden="1" x14ac:dyDescent="0.35">
      <c r="A432" s="7"/>
      <c r="B432" s="7"/>
    </row>
    <row r="433" spans="1:2" hidden="1" x14ac:dyDescent="0.35">
      <c r="A433" s="7"/>
      <c r="B433" s="7"/>
    </row>
    <row r="434" spans="1:2" hidden="1" x14ac:dyDescent="0.35">
      <c r="A434" s="7"/>
      <c r="B434" s="7"/>
    </row>
    <row r="435" spans="1:2" hidden="1" x14ac:dyDescent="0.35">
      <c r="A435" s="7"/>
      <c r="B435" s="7"/>
    </row>
    <row r="436" spans="1:2" hidden="1" x14ac:dyDescent="0.35">
      <c r="A436" s="7"/>
      <c r="B436" s="7"/>
    </row>
    <row r="437" spans="1:2" hidden="1" x14ac:dyDescent="0.35">
      <c r="A437" s="7"/>
      <c r="B437" s="7"/>
    </row>
    <row r="438" spans="1:2" hidden="1" x14ac:dyDescent="0.35">
      <c r="A438" s="7"/>
      <c r="B438" s="7"/>
    </row>
    <row r="439" spans="1:2" hidden="1" x14ac:dyDescent="0.35">
      <c r="A439" s="7"/>
      <c r="B439" s="7"/>
    </row>
    <row r="440" spans="1:2" hidden="1" x14ac:dyDescent="0.35">
      <c r="A440" s="7"/>
      <c r="B440" s="7"/>
    </row>
    <row r="441" spans="1:2" hidden="1" x14ac:dyDescent="0.35">
      <c r="A441" s="7"/>
      <c r="B441" s="7"/>
    </row>
    <row r="442" spans="1:2" hidden="1" x14ac:dyDescent="0.35">
      <c r="A442" s="7"/>
      <c r="B442" s="7"/>
    </row>
    <row r="443" spans="1:2" hidden="1" x14ac:dyDescent="0.35">
      <c r="A443" s="7"/>
      <c r="B443" s="7"/>
    </row>
    <row r="444" spans="1:2" hidden="1" x14ac:dyDescent="0.35">
      <c r="A444" s="7"/>
      <c r="B444" s="7"/>
    </row>
    <row r="445" spans="1:2" hidden="1" x14ac:dyDescent="0.35">
      <c r="A445" s="7"/>
      <c r="B445" s="7"/>
    </row>
    <row r="446" spans="1:2" hidden="1" x14ac:dyDescent="0.35">
      <c r="A446" s="7"/>
      <c r="B446" s="7"/>
    </row>
    <row r="447" spans="1:2" hidden="1" x14ac:dyDescent="0.35">
      <c r="A447" s="7"/>
      <c r="B447" s="7"/>
    </row>
    <row r="448" spans="1:2" hidden="1" x14ac:dyDescent="0.35">
      <c r="A448" s="7"/>
      <c r="B448" s="7"/>
    </row>
    <row r="449" spans="1:2" hidden="1" x14ac:dyDescent="0.35">
      <c r="A449" s="7"/>
      <c r="B449" s="7"/>
    </row>
    <row r="450" spans="1:2" hidden="1" x14ac:dyDescent="0.35">
      <c r="A450" s="7"/>
      <c r="B450" s="7"/>
    </row>
    <row r="451" spans="1:2" hidden="1" x14ac:dyDescent="0.35">
      <c r="A451" s="7"/>
      <c r="B451" s="7"/>
    </row>
    <row r="452" spans="1:2" hidden="1" x14ac:dyDescent="0.35">
      <c r="A452" s="7"/>
      <c r="B452" s="7"/>
    </row>
    <row r="453" spans="1:2" hidden="1" x14ac:dyDescent="0.35">
      <c r="A453" s="7"/>
      <c r="B453" s="7"/>
    </row>
    <row r="454" spans="1:2" hidden="1" x14ac:dyDescent="0.35">
      <c r="A454" s="7"/>
      <c r="B454" s="7"/>
    </row>
    <row r="455" spans="1:2" hidden="1" x14ac:dyDescent="0.35">
      <c r="A455" s="7"/>
      <c r="B455" s="7"/>
    </row>
    <row r="456" spans="1:2" hidden="1" x14ac:dyDescent="0.35">
      <c r="A456" s="7"/>
      <c r="B456" s="7"/>
    </row>
    <row r="457" spans="1:2" hidden="1" x14ac:dyDescent="0.35">
      <c r="A457" s="7"/>
      <c r="B457" s="7"/>
    </row>
    <row r="458" spans="1:2" hidden="1" x14ac:dyDescent="0.35">
      <c r="A458" s="7"/>
      <c r="B458" s="7"/>
    </row>
    <row r="459" spans="1:2" hidden="1" x14ac:dyDescent="0.35">
      <c r="A459" s="7"/>
      <c r="B459" s="7"/>
    </row>
    <row r="460" spans="1:2" hidden="1" x14ac:dyDescent="0.35">
      <c r="A460" s="7"/>
      <c r="B460" s="7"/>
    </row>
    <row r="461" spans="1:2" hidden="1" x14ac:dyDescent="0.35">
      <c r="A461" s="7"/>
      <c r="B461" s="7"/>
    </row>
    <row r="462" spans="1:2" hidden="1" x14ac:dyDescent="0.35">
      <c r="A462" s="7"/>
      <c r="B462" s="7"/>
    </row>
    <row r="463" spans="1:2" hidden="1" x14ac:dyDescent="0.35">
      <c r="A463" s="7"/>
      <c r="B463" s="7"/>
    </row>
    <row r="464" spans="1:2" hidden="1" x14ac:dyDescent="0.35">
      <c r="A464" s="7"/>
      <c r="B464" s="7"/>
    </row>
    <row r="465" spans="1:2" hidden="1" x14ac:dyDescent="0.35">
      <c r="A465" s="7"/>
      <c r="B465" s="7"/>
    </row>
    <row r="466" spans="1:2" hidden="1" x14ac:dyDescent="0.35">
      <c r="A466" s="7"/>
      <c r="B466" s="7"/>
    </row>
    <row r="467" spans="1:2" hidden="1" x14ac:dyDescent="0.35">
      <c r="A467" s="7"/>
      <c r="B467" s="7"/>
    </row>
    <row r="468" spans="1:2" hidden="1" x14ac:dyDescent="0.35">
      <c r="A468" s="7"/>
      <c r="B468" s="7"/>
    </row>
    <row r="469" spans="1:2" hidden="1" x14ac:dyDescent="0.35">
      <c r="A469" s="7"/>
      <c r="B469" s="7"/>
    </row>
    <row r="470" spans="1:2" hidden="1" x14ac:dyDescent="0.35">
      <c r="A470" s="7"/>
      <c r="B470" s="7"/>
    </row>
    <row r="471" spans="1:2" hidden="1" x14ac:dyDescent="0.35">
      <c r="A471" s="7"/>
      <c r="B471" s="7"/>
    </row>
    <row r="472" spans="1:2" hidden="1" x14ac:dyDescent="0.35">
      <c r="A472" s="7"/>
      <c r="B472" s="7"/>
    </row>
    <row r="473" spans="1:2" hidden="1" x14ac:dyDescent="0.35">
      <c r="A473" s="7"/>
      <c r="B473" s="7"/>
    </row>
    <row r="474" spans="1:2" hidden="1" x14ac:dyDescent="0.35">
      <c r="A474" s="7"/>
      <c r="B474" s="7"/>
    </row>
    <row r="475" spans="1:2" hidden="1" x14ac:dyDescent="0.35">
      <c r="A475" s="7"/>
      <c r="B475" s="7"/>
    </row>
    <row r="476" spans="1:2" hidden="1" x14ac:dyDescent="0.35">
      <c r="A476" s="7"/>
      <c r="B476" s="7"/>
    </row>
    <row r="477" spans="1:2" hidden="1" x14ac:dyDescent="0.35">
      <c r="A477" s="7"/>
      <c r="B477" s="7"/>
    </row>
    <row r="478" spans="1:2" hidden="1" x14ac:dyDescent="0.35">
      <c r="A478" s="7"/>
      <c r="B478" s="7"/>
    </row>
    <row r="479" spans="1:2" hidden="1" x14ac:dyDescent="0.35">
      <c r="A479" s="7"/>
      <c r="B479" s="7"/>
    </row>
    <row r="480" spans="1:2" hidden="1" x14ac:dyDescent="0.35">
      <c r="A480" s="7"/>
      <c r="B480" s="7"/>
    </row>
    <row r="481" spans="1:2" hidden="1" x14ac:dyDescent="0.35">
      <c r="A481" s="7"/>
      <c r="B481" s="7"/>
    </row>
    <row r="482" spans="1:2" hidden="1" x14ac:dyDescent="0.35">
      <c r="A482" s="7"/>
      <c r="B482" s="7"/>
    </row>
    <row r="483" spans="1:2" hidden="1" x14ac:dyDescent="0.35">
      <c r="A483" s="7"/>
      <c r="B483" s="7"/>
    </row>
    <row r="484" spans="1:2" hidden="1" x14ac:dyDescent="0.35">
      <c r="A484" s="7"/>
      <c r="B484" s="7"/>
    </row>
    <row r="485" spans="1:2" hidden="1" x14ac:dyDescent="0.35">
      <c r="A485" s="7"/>
      <c r="B485" s="7"/>
    </row>
    <row r="486" spans="1:2" hidden="1" x14ac:dyDescent="0.35">
      <c r="A486" s="7"/>
      <c r="B486" s="7"/>
    </row>
    <row r="487" spans="1:2" hidden="1" x14ac:dyDescent="0.35">
      <c r="A487" s="7"/>
      <c r="B487" s="7"/>
    </row>
    <row r="488" spans="1:2" hidden="1" x14ac:dyDescent="0.35">
      <c r="A488" s="7"/>
      <c r="B488" s="7"/>
    </row>
    <row r="489" spans="1:2" hidden="1" x14ac:dyDescent="0.35">
      <c r="A489" s="7"/>
      <c r="B489" s="7"/>
    </row>
    <row r="490" spans="1:2" hidden="1" x14ac:dyDescent="0.35">
      <c r="A490" s="7"/>
      <c r="B490" s="7"/>
    </row>
    <row r="491" spans="1:2" hidden="1" x14ac:dyDescent="0.35">
      <c r="A491" s="7"/>
      <c r="B491" s="7"/>
    </row>
    <row r="492" spans="1:2" hidden="1" x14ac:dyDescent="0.35">
      <c r="A492" s="7"/>
      <c r="B492" s="7"/>
    </row>
    <row r="493" spans="1:2" hidden="1" x14ac:dyDescent="0.35">
      <c r="A493" s="7"/>
      <c r="B493" s="7"/>
    </row>
    <row r="494" spans="1:2" hidden="1" x14ac:dyDescent="0.35">
      <c r="A494" s="7"/>
      <c r="B494" s="7"/>
    </row>
    <row r="495" spans="1:2" hidden="1" x14ac:dyDescent="0.35">
      <c r="A495" s="7"/>
      <c r="B495" s="7"/>
    </row>
    <row r="496" spans="1:2" hidden="1" x14ac:dyDescent="0.35">
      <c r="A496" s="7"/>
      <c r="B496" s="7"/>
    </row>
    <row r="497" spans="1:2" hidden="1" x14ac:dyDescent="0.35">
      <c r="A497" s="7"/>
      <c r="B497" s="7"/>
    </row>
    <row r="498" spans="1:2" hidden="1" x14ac:dyDescent="0.35">
      <c r="A498" s="7"/>
      <c r="B498" s="7"/>
    </row>
    <row r="499" spans="1:2" hidden="1" x14ac:dyDescent="0.35">
      <c r="A499" s="7"/>
      <c r="B499" s="7"/>
    </row>
    <row r="500" spans="1:2" hidden="1" x14ac:dyDescent="0.35">
      <c r="A500" s="7"/>
      <c r="B500" s="7"/>
    </row>
    <row r="501" spans="1:2" hidden="1" x14ac:dyDescent="0.35">
      <c r="A501" s="7"/>
      <c r="B501" s="7"/>
    </row>
    <row r="502" spans="1:2" hidden="1" x14ac:dyDescent="0.35">
      <c r="A502" s="7"/>
      <c r="B502" s="7"/>
    </row>
    <row r="503" spans="1:2" hidden="1" x14ac:dyDescent="0.35">
      <c r="A503" s="7"/>
      <c r="B503" s="7"/>
    </row>
    <row r="504" spans="1:2" hidden="1" x14ac:dyDescent="0.35">
      <c r="A504" s="7"/>
      <c r="B504" s="7"/>
    </row>
    <row r="505" spans="1:2" hidden="1" x14ac:dyDescent="0.35">
      <c r="A505" s="7"/>
      <c r="B505" s="7"/>
    </row>
    <row r="506" spans="1:2" hidden="1" x14ac:dyDescent="0.35">
      <c r="A506" s="7"/>
      <c r="B506" s="7"/>
    </row>
    <row r="507" spans="1:2" hidden="1" x14ac:dyDescent="0.35">
      <c r="A507" s="7"/>
      <c r="B507" s="7"/>
    </row>
    <row r="508" spans="1:2" hidden="1" x14ac:dyDescent="0.35">
      <c r="A508" s="7"/>
      <c r="B508" s="7"/>
    </row>
    <row r="509" spans="1:2" hidden="1" x14ac:dyDescent="0.35">
      <c r="A509" s="7"/>
      <c r="B509" s="7"/>
    </row>
    <row r="510" spans="1:2" hidden="1" x14ac:dyDescent="0.35">
      <c r="A510" s="7"/>
      <c r="B510" s="7"/>
    </row>
    <row r="511" spans="1:2" hidden="1" x14ac:dyDescent="0.35">
      <c r="A511" s="7"/>
      <c r="B511" s="7"/>
    </row>
    <row r="512" spans="1:2" hidden="1" x14ac:dyDescent="0.35">
      <c r="A512" s="7"/>
      <c r="B512" s="7"/>
    </row>
    <row r="513" spans="1:2" hidden="1" x14ac:dyDescent="0.35">
      <c r="A513" s="7"/>
      <c r="B513" s="7"/>
    </row>
    <row r="514" spans="1:2" hidden="1" x14ac:dyDescent="0.35">
      <c r="A514" s="7"/>
      <c r="B514" s="7"/>
    </row>
    <row r="515" spans="1:2" hidden="1" x14ac:dyDescent="0.35">
      <c r="A515" s="7"/>
      <c r="B515" s="7"/>
    </row>
    <row r="516" spans="1:2" hidden="1" x14ac:dyDescent="0.35">
      <c r="A516" s="7"/>
      <c r="B516" s="7"/>
    </row>
    <row r="517" spans="1:2" hidden="1" x14ac:dyDescent="0.35">
      <c r="A517" s="7"/>
      <c r="B517" s="7"/>
    </row>
    <row r="518" spans="1:2" hidden="1" x14ac:dyDescent="0.35">
      <c r="A518" s="7"/>
      <c r="B518" s="7"/>
    </row>
    <row r="519" spans="1:2" hidden="1" x14ac:dyDescent="0.35">
      <c r="A519" s="7"/>
      <c r="B519" s="7"/>
    </row>
    <row r="520" spans="1:2" hidden="1" x14ac:dyDescent="0.35">
      <c r="A520" s="7"/>
      <c r="B520" s="7"/>
    </row>
    <row r="521" spans="1:2" hidden="1" x14ac:dyDescent="0.35">
      <c r="A521" s="7"/>
      <c r="B521" s="7"/>
    </row>
    <row r="522" spans="1:2" hidden="1" x14ac:dyDescent="0.35">
      <c r="A522" s="7"/>
      <c r="B522" s="7"/>
    </row>
    <row r="523" spans="1:2" hidden="1" x14ac:dyDescent="0.35">
      <c r="A523" s="7"/>
      <c r="B523" s="7"/>
    </row>
    <row r="524" spans="1:2" hidden="1" x14ac:dyDescent="0.35">
      <c r="A524" s="7"/>
      <c r="B524" s="7"/>
    </row>
    <row r="525" spans="1:2" hidden="1" x14ac:dyDescent="0.35">
      <c r="A525" s="7"/>
      <c r="B525" s="7"/>
    </row>
    <row r="526" spans="1:2" hidden="1" x14ac:dyDescent="0.35">
      <c r="A526" s="7"/>
      <c r="B526" s="7"/>
    </row>
    <row r="527" spans="1:2" hidden="1" x14ac:dyDescent="0.35">
      <c r="A527" s="7"/>
      <c r="B527" s="7"/>
    </row>
    <row r="528" spans="1:2" hidden="1" x14ac:dyDescent="0.35">
      <c r="A528" s="7"/>
      <c r="B528" s="7"/>
    </row>
    <row r="529" spans="1:2" hidden="1" x14ac:dyDescent="0.35">
      <c r="A529" s="7"/>
      <c r="B529" s="7"/>
    </row>
    <row r="530" spans="1:2" hidden="1" x14ac:dyDescent="0.35">
      <c r="A530" s="7"/>
      <c r="B530" s="7"/>
    </row>
    <row r="531" spans="1:2" hidden="1" x14ac:dyDescent="0.35">
      <c r="A531" s="7"/>
      <c r="B531" s="7"/>
    </row>
    <row r="532" spans="1:2" hidden="1" x14ac:dyDescent="0.35">
      <c r="A532" s="7"/>
      <c r="B532" s="7"/>
    </row>
    <row r="533" spans="1:2" hidden="1" x14ac:dyDescent="0.35">
      <c r="A533" s="7"/>
      <c r="B533" s="7"/>
    </row>
    <row r="534" spans="1:2" hidden="1" x14ac:dyDescent="0.35">
      <c r="A534" s="7"/>
      <c r="B534" s="7"/>
    </row>
    <row r="535" spans="1:2" hidden="1" x14ac:dyDescent="0.35">
      <c r="A535" s="7"/>
      <c r="B535" s="7"/>
    </row>
    <row r="536" spans="1:2" hidden="1" x14ac:dyDescent="0.35">
      <c r="A536" s="7"/>
      <c r="B536" s="7"/>
    </row>
    <row r="537" spans="1:2" hidden="1" x14ac:dyDescent="0.35">
      <c r="A537" s="7"/>
      <c r="B537" s="7"/>
    </row>
    <row r="538" spans="1:2" hidden="1" x14ac:dyDescent="0.35">
      <c r="A538" s="7"/>
      <c r="B538" s="7"/>
    </row>
    <row r="539" spans="1:2" hidden="1" x14ac:dyDescent="0.35">
      <c r="A539" s="7"/>
      <c r="B539" s="7"/>
    </row>
    <row r="540" spans="1:2" hidden="1" x14ac:dyDescent="0.35">
      <c r="A540" s="7"/>
      <c r="B540" s="7"/>
    </row>
    <row r="541" spans="1:2" hidden="1" x14ac:dyDescent="0.35">
      <c r="A541" s="7"/>
      <c r="B541" s="7"/>
    </row>
    <row r="542" spans="1:2" hidden="1" x14ac:dyDescent="0.35">
      <c r="A542" s="7"/>
      <c r="B542" s="7"/>
    </row>
    <row r="543" spans="1:2" hidden="1" x14ac:dyDescent="0.35">
      <c r="A543" s="7"/>
      <c r="B543" s="7"/>
    </row>
    <row r="544" spans="1:2" hidden="1" x14ac:dyDescent="0.35">
      <c r="A544" s="7"/>
      <c r="B544" s="7"/>
    </row>
    <row r="545" spans="1:2" hidden="1" x14ac:dyDescent="0.35">
      <c r="A545" s="7"/>
      <c r="B545" s="7"/>
    </row>
    <row r="546" spans="1:2" hidden="1" x14ac:dyDescent="0.35">
      <c r="A546" s="7"/>
      <c r="B546" s="7"/>
    </row>
    <row r="547" spans="1:2" hidden="1" x14ac:dyDescent="0.35">
      <c r="A547" s="7"/>
      <c r="B547" s="7"/>
    </row>
    <row r="548" spans="1:2" hidden="1" x14ac:dyDescent="0.35">
      <c r="A548" s="7"/>
      <c r="B548" s="7"/>
    </row>
    <row r="549" spans="1:2" hidden="1" x14ac:dyDescent="0.35">
      <c r="A549" s="7"/>
      <c r="B549" s="7"/>
    </row>
    <row r="550" spans="1:2" hidden="1" x14ac:dyDescent="0.35">
      <c r="A550" s="7"/>
      <c r="B550" s="7"/>
    </row>
    <row r="551" spans="1:2" hidden="1" x14ac:dyDescent="0.35">
      <c r="A551" s="7"/>
      <c r="B551" s="7"/>
    </row>
    <row r="552" spans="1:2" hidden="1" x14ac:dyDescent="0.35">
      <c r="A552" s="7"/>
      <c r="B552" s="7"/>
    </row>
    <row r="553" spans="1:2" hidden="1" x14ac:dyDescent="0.35">
      <c r="A553" s="7"/>
      <c r="B553" s="7"/>
    </row>
    <row r="554" spans="1:2" hidden="1" x14ac:dyDescent="0.35">
      <c r="A554" s="7"/>
      <c r="B554" s="7"/>
    </row>
    <row r="555" spans="1:2" hidden="1" x14ac:dyDescent="0.35">
      <c r="A555" s="7"/>
      <c r="B555" s="7"/>
    </row>
    <row r="556" spans="1:2" hidden="1" x14ac:dyDescent="0.35">
      <c r="A556" s="7"/>
      <c r="B556" s="7"/>
    </row>
    <row r="557" spans="1:2" hidden="1" x14ac:dyDescent="0.35">
      <c r="A557" s="7"/>
      <c r="B557" s="7"/>
    </row>
    <row r="558" spans="1:2" hidden="1" x14ac:dyDescent="0.35">
      <c r="A558" s="7"/>
      <c r="B558" s="7"/>
    </row>
    <row r="559" spans="1:2" hidden="1" x14ac:dyDescent="0.35">
      <c r="A559" s="7"/>
      <c r="B559" s="7"/>
    </row>
    <row r="560" spans="1:2" hidden="1" x14ac:dyDescent="0.35">
      <c r="A560" s="7"/>
      <c r="B560" s="7"/>
    </row>
    <row r="561" spans="1:2" hidden="1" x14ac:dyDescent="0.35">
      <c r="A561" s="7"/>
      <c r="B561" s="7"/>
    </row>
    <row r="562" spans="1:2" hidden="1" x14ac:dyDescent="0.35">
      <c r="A562" s="7"/>
      <c r="B562" s="7"/>
    </row>
    <row r="563" spans="1:2" hidden="1" x14ac:dyDescent="0.35">
      <c r="A563" s="7"/>
      <c r="B563" s="7"/>
    </row>
    <row r="564" spans="1:2" hidden="1" x14ac:dyDescent="0.35">
      <c r="A564" s="7"/>
      <c r="B564" s="7"/>
    </row>
    <row r="565" spans="1:2" hidden="1" x14ac:dyDescent="0.35">
      <c r="A565" s="7"/>
      <c r="B565" s="7"/>
    </row>
    <row r="566" spans="1:2" hidden="1" x14ac:dyDescent="0.35">
      <c r="A566" s="7"/>
      <c r="B566" s="7"/>
    </row>
    <row r="567" spans="1:2" hidden="1" x14ac:dyDescent="0.35">
      <c r="A567" s="7"/>
      <c r="B567" s="7"/>
    </row>
    <row r="568" spans="1:2" hidden="1" x14ac:dyDescent="0.35">
      <c r="A568" s="7"/>
      <c r="B568" s="7"/>
    </row>
    <row r="569" spans="1:2" hidden="1" x14ac:dyDescent="0.35">
      <c r="A569" s="7"/>
      <c r="B569" s="7"/>
    </row>
    <row r="570" spans="1:2" hidden="1" x14ac:dyDescent="0.35">
      <c r="A570" s="7"/>
      <c r="B570" s="7"/>
    </row>
    <row r="571" spans="1:2" hidden="1" x14ac:dyDescent="0.35">
      <c r="A571" s="7"/>
      <c r="B571" s="7"/>
    </row>
    <row r="572" spans="1:2" hidden="1" x14ac:dyDescent="0.35">
      <c r="A572" s="7"/>
      <c r="B572" s="7"/>
    </row>
    <row r="573" spans="1:2" hidden="1" x14ac:dyDescent="0.35">
      <c r="A573" s="7"/>
      <c r="B573" s="7"/>
    </row>
    <row r="574" spans="1:2" hidden="1" x14ac:dyDescent="0.35">
      <c r="A574" s="7"/>
      <c r="B574" s="7"/>
    </row>
    <row r="575" spans="1:2" hidden="1" x14ac:dyDescent="0.35">
      <c r="A575" s="7"/>
      <c r="B575" s="7"/>
    </row>
    <row r="576" spans="1:2" hidden="1" x14ac:dyDescent="0.35">
      <c r="A576" s="7"/>
      <c r="B576" s="7"/>
    </row>
    <row r="577" spans="1:2" hidden="1" x14ac:dyDescent="0.35">
      <c r="A577" s="7"/>
      <c r="B577" s="7"/>
    </row>
    <row r="578" spans="1:2" hidden="1" x14ac:dyDescent="0.35">
      <c r="A578" s="7"/>
      <c r="B578" s="7"/>
    </row>
    <row r="579" spans="1:2" hidden="1" x14ac:dyDescent="0.35">
      <c r="A579" s="7"/>
      <c r="B579" s="7"/>
    </row>
    <row r="580" spans="1:2" hidden="1" x14ac:dyDescent="0.35">
      <c r="A580" s="7"/>
      <c r="B580" s="7"/>
    </row>
    <row r="581" spans="1:2" hidden="1" x14ac:dyDescent="0.35">
      <c r="A581" s="7"/>
      <c r="B581" s="7"/>
    </row>
    <row r="582" spans="1:2" hidden="1" x14ac:dyDescent="0.35">
      <c r="A582" s="7"/>
      <c r="B582" s="7"/>
    </row>
    <row r="583" spans="1:2" hidden="1" x14ac:dyDescent="0.35">
      <c r="A583" s="7"/>
      <c r="B583" s="7"/>
    </row>
    <row r="584" spans="1:2" hidden="1" x14ac:dyDescent="0.35">
      <c r="A584" s="7"/>
      <c r="B584" s="7"/>
    </row>
    <row r="585" spans="1:2" hidden="1" x14ac:dyDescent="0.35">
      <c r="A585" s="7"/>
      <c r="B585" s="7"/>
    </row>
    <row r="586" spans="1:2" hidden="1" x14ac:dyDescent="0.35">
      <c r="A586" s="7"/>
      <c r="B586" s="7"/>
    </row>
    <row r="587" spans="1:2" hidden="1" x14ac:dyDescent="0.35">
      <c r="A587" s="7"/>
      <c r="B587" s="7"/>
    </row>
    <row r="588" spans="1:2" hidden="1" x14ac:dyDescent="0.35">
      <c r="A588" s="7"/>
      <c r="B588" s="7"/>
    </row>
    <row r="589" spans="1:2" hidden="1" x14ac:dyDescent="0.35">
      <c r="A589" s="7"/>
      <c r="B589" s="7"/>
    </row>
    <row r="590" spans="1:2" hidden="1" x14ac:dyDescent="0.35">
      <c r="A590" s="7"/>
      <c r="B590" s="7"/>
    </row>
    <row r="591" spans="1:2" hidden="1" x14ac:dyDescent="0.35">
      <c r="A591" s="7"/>
      <c r="B591" s="7"/>
    </row>
    <row r="592" spans="1:2" hidden="1" x14ac:dyDescent="0.35">
      <c r="A592" s="7"/>
      <c r="B592" s="7"/>
    </row>
    <row r="593" spans="1:2" hidden="1" x14ac:dyDescent="0.35">
      <c r="A593" s="7"/>
      <c r="B593" s="7"/>
    </row>
    <row r="594" spans="1:2" hidden="1" x14ac:dyDescent="0.35">
      <c r="A594" s="7"/>
      <c r="B594" s="7"/>
    </row>
    <row r="595" spans="1:2" hidden="1" x14ac:dyDescent="0.35">
      <c r="A595" s="7"/>
      <c r="B595" s="7"/>
    </row>
    <row r="596" spans="1:2" hidden="1" x14ac:dyDescent="0.35">
      <c r="A596" s="7"/>
      <c r="B596" s="7"/>
    </row>
    <row r="597" spans="1:2" hidden="1" x14ac:dyDescent="0.35">
      <c r="A597" s="7"/>
      <c r="B597" s="7"/>
    </row>
    <row r="598" spans="1:2" hidden="1" x14ac:dyDescent="0.35">
      <c r="A598" s="7"/>
      <c r="B598" s="7"/>
    </row>
    <row r="599" spans="1:2" hidden="1" x14ac:dyDescent="0.35">
      <c r="A599" s="7"/>
      <c r="B599" s="7"/>
    </row>
    <row r="600" spans="1:2" hidden="1" x14ac:dyDescent="0.35">
      <c r="A600" s="7"/>
      <c r="B600" s="7"/>
    </row>
    <row r="601" spans="1:2" hidden="1" x14ac:dyDescent="0.35">
      <c r="A601" s="7"/>
      <c r="B601" s="7"/>
    </row>
    <row r="602" spans="1:2" hidden="1" x14ac:dyDescent="0.35">
      <c r="A602" s="7"/>
      <c r="B602" s="7"/>
    </row>
    <row r="603" spans="1:2" hidden="1" x14ac:dyDescent="0.35">
      <c r="A603" s="7"/>
      <c r="B603" s="7"/>
    </row>
    <row r="604" spans="1:2" hidden="1" x14ac:dyDescent="0.35">
      <c r="A604" s="7"/>
      <c r="B604" s="7"/>
    </row>
    <row r="605" spans="1:2" hidden="1" x14ac:dyDescent="0.35">
      <c r="A605" s="7"/>
      <c r="B605" s="7"/>
    </row>
    <row r="606" spans="1:2" hidden="1" x14ac:dyDescent="0.35">
      <c r="A606" s="7"/>
      <c r="B606" s="7"/>
    </row>
    <row r="607" spans="1:2" hidden="1" x14ac:dyDescent="0.35">
      <c r="A607" s="7"/>
      <c r="B607" s="7"/>
    </row>
    <row r="608" spans="1:2" hidden="1" x14ac:dyDescent="0.35">
      <c r="A608" s="7"/>
      <c r="B608" s="7"/>
    </row>
    <row r="609" spans="1:2" hidden="1" x14ac:dyDescent="0.35">
      <c r="A609" s="7"/>
      <c r="B609" s="7"/>
    </row>
    <row r="610" spans="1:2" hidden="1" x14ac:dyDescent="0.35">
      <c r="A610" s="7"/>
      <c r="B610" s="7"/>
    </row>
    <row r="611" spans="1:2" hidden="1" x14ac:dyDescent="0.35">
      <c r="A611" s="7"/>
      <c r="B611" s="7"/>
    </row>
    <row r="612" spans="1:2" hidden="1" x14ac:dyDescent="0.35">
      <c r="A612" s="7"/>
      <c r="B612" s="7"/>
    </row>
    <row r="613" spans="1:2" hidden="1" x14ac:dyDescent="0.35">
      <c r="A613" s="7"/>
      <c r="B613" s="7"/>
    </row>
    <row r="614" spans="1:2" hidden="1" x14ac:dyDescent="0.35">
      <c r="A614" s="7"/>
      <c r="B614" s="7"/>
    </row>
    <row r="615" spans="1:2" hidden="1" x14ac:dyDescent="0.35">
      <c r="A615" s="7"/>
      <c r="B615" s="7"/>
    </row>
    <row r="616" spans="1:2" hidden="1" x14ac:dyDescent="0.35">
      <c r="A616" s="7"/>
      <c r="B616" s="7"/>
    </row>
    <row r="617" spans="1:2" hidden="1" x14ac:dyDescent="0.35">
      <c r="A617" s="7"/>
      <c r="B617" s="7"/>
    </row>
    <row r="618" spans="1:2" hidden="1" x14ac:dyDescent="0.35">
      <c r="A618" s="7"/>
      <c r="B618" s="7"/>
    </row>
    <row r="619" spans="1:2" hidden="1" x14ac:dyDescent="0.35">
      <c r="A619" s="7"/>
      <c r="B619" s="7"/>
    </row>
    <row r="620" spans="1:2" hidden="1" x14ac:dyDescent="0.35">
      <c r="A620" s="7"/>
      <c r="B620" s="7"/>
    </row>
    <row r="621" spans="1:2" hidden="1" x14ac:dyDescent="0.35">
      <c r="A621" s="7"/>
      <c r="B621" s="7"/>
    </row>
    <row r="622" spans="1:2" hidden="1" x14ac:dyDescent="0.35">
      <c r="A622" s="7"/>
      <c r="B622" s="7"/>
    </row>
    <row r="623" spans="1:2" hidden="1" x14ac:dyDescent="0.35">
      <c r="A623" s="7"/>
      <c r="B623" s="7"/>
    </row>
    <row r="624" spans="1:2" hidden="1" x14ac:dyDescent="0.35">
      <c r="A624" s="7"/>
      <c r="B624" s="7"/>
    </row>
    <row r="625" spans="1:2" hidden="1" x14ac:dyDescent="0.35">
      <c r="A625" s="7"/>
      <c r="B625" s="7"/>
    </row>
    <row r="626" spans="1:2" hidden="1" x14ac:dyDescent="0.35">
      <c r="A626" s="7"/>
      <c r="B626" s="7"/>
    </row>
    <row r="627" spans="1:2" hidden="1" x14ac:dyDescent="0.35">
      <c r="A627" s="7"/>
      <c r="B627" s="7"/>
    </row>
    <row r="628" spans="1:2" hidden="1" x14ac:dyDescent="0.35">
      <c r="A628" s="7"/>
      <c r="B628" s="7"/>
    </row>
    <row r="629" spans="1:2" hidden="1" x14ac:dyDescent="0.35">
      <c r="A629" s="7"/>
      <c r="B629" s="7"/>
    </row>
    <row r="630" spans="1:2" hidden="1" x14ac:dyDescent="0.35">
      <c r="A630" s="7"/>
      <c r="B630" s="7"/>
    </row>
    <row r="631" spans="1:2" hidden="1" x14ac:dyDescent="0.35">
      <c r="A631" s="7"/>
      <c r="B631" s="7"/>
    </row>
    <row r="632" spans="1:2" hidden="1" x14ac:dyDescent="0.35">
      <c r="A632" s="7"/>
      <c r="B632" s="7"/>
    </row>
    <row r="633" spans="1:2" hidden="1" x14ac:dyDescent="0.35">
      <c r="A633" s="7"/>
      <c r="B633" s="7"/>
    </row>
    <row r="634" spans="1:2" hidden="1" x14ac:dyDescent="0.35">
      <c r="A634" s="7"/>
      <c r="B634" s="7"/>
    </row>
    <row r="635" spans="1:2" hidden="1" x14ac:dyDescent="0.35">
      <c r="A635" s="7"/>
      <c r="B635" s="7"/>
    </row>
    <row r="636" spans="1:2" hidden="1" x14ac:dyDescent="0.35">
      <c r="A636" s="7"/>
      <c r="B636" s="7"/>
    </row>
    <row r="637" spans="1:2" hidden="1" x14ac:dyDescent="0.35">
      <c r="A637" s="7"/>
      <c r="B637" s="7"/>
    </row>
    <row r="638" spans="1:2" hidden="1" x14ac:dyDescent="0.35">
      <c r="A638" s="7"/>
      <c r="B638" s="7"/>
    </row>
    <row r="639" spans="1:2" hidden="1" x14ac:dyDescent="0.35">
      <c r="A639" s="7"/>
      <c r="B639" s="7"/>
    </row>
    <row r="640" spans="1:2" hidden="1" x14ac:dyDescent="0.35">
      <c r="A640" s="7"/>
      <c r="B640" s="7"/>
    </row>
    <row r="641" spans="1:2" hidden="1" x14ac:dyDescent="0.35">
      <c r="A641" s="7"/>
      <c r="B641" s="7"/>
    </row>
    <row r="642" spans="1:2" hidden="1" x14ac:dyDescent="0.35">
      <c r="A642" s="7"/>
      <c r="B642" s="7"/>
    </row>
    <row r="643" spans="1:2" hidden="1" x14ac:dyDescent="0.35">
      <c r="A643" s="7"/>
      <c r="B643" s="7"/>
    </row>
    <row r="644" spans="1:2" hidden="1" x14ac:dyDescent="0.35">
      <c r="A644" s="7"/>
      <c r="B644" s="7"/>
    </row>
    <row r="645" spans="1:2" hidden="1" x14ac:dyDescent="0.35">
      <c r="A645" s="7"/>
      <c r="B645" s="7"/>
    </row>
    <row r="646" spans="1:2" hidden="1" x14ac:dyDescent="0.35">
      <c r="A646" s="7"/>
      <c r="B646" s="7"/>
    </row>
    <row r="647" spans="1:2" hidden="1" x14ac:dyDescent="0.35">
      <c r="A647" s="7"/>
      <c r="B647" s="7"/>
    </row>
    <row r="648" spans="1:2" hidden="1" x14ac:dyDescent="0.35">
      <c r="A648" s="7"/>
      <c r="B648" s="7"/>
    </row>
    <row r="649" spans="1:2" hidden="1" x14ac:dyDescent="0.35">
      <c r="A649" s="7"/>
      <c r="B649" s="7"/>
    </row>
    <row r="650" spans="1:2" hidden="1" x14ac:dyDescent="0.35">
      <c r="A650" s="7"/>
      <c r="B650" s="7"/>
    </row>
    <row r="651" spans="1:2" hidden="1" x14ac:dyDescent="0.35">
      <c r="A651" s="7"/>
      <c r="B651" s="7"/>
    </row>
    <row r="652" spans="1:2" hidden="1" x14ac:dyDescent="0.35">
      <c r="A652" s="7"/>
      <c r="B652" s="7"/>
    </row>
    <row r="653" spans="1:2" hidden="1" x14ac:dyDescent="0.35">
      <c r="A653" s="7"/>
      <c r="B653" s="7"/>
    </row>
    <row r="654" spans="1:2" hidden="1" x14ac:dyDescent="0.35">
      <c r="A654" s="7"/>
      <c r="B654" s="7"/>
    </row>
    <row r="655" spans="1:2" hidden="1" x14ac:dyDescent="0.35">
      <c r="A655" s="7"/>
      <c r="B655" s="7"/>
    </row>
    <row r="656" spans="1:2" hidden="1" x14ac:dyDescent="0.35">
      <c r="A656" s="7"/>
      <c r="B656" s="7"/>
    </row>
    <row r="657" spans="1:2" hidden="1" x14ac:dyDescent="0.35">
      <c r="A657" s="7"/>
      <c r="B657" s="7"/>
    </row>
    <row r="658" spans="1:2" hidden="1" x14ac:dyDescent="0.35">
      <c r="A658" s="7"/>
      <c r="B658" s="7"/>
    </row>
    <row r="659" spans="1:2" hidden="1" x14ac:dyDescent="0.35">
      <c r="A659" s="7"/>
      <c r="B659" s="7"/>
    </row>
    <row r="660" spans="1:2" hidden="1" x14ac:dyDescent="0.35">
      <c r="A660" s="7"/>
      <c r="B660" s="7"/>
    </row>
    <row r="661" spans="1:2" hidden="1" x14ac:dyDescent="0.35">
      <c r="A661" s="7"/>
      <c r="B661" s="7"/>
    </row>
    <row r="662" spans="1:2" hidden="1" x14ac:dyDescent="0.35">
      <c r="A662" s="7"/>
      <c r="B662" s="7"/>
    </row>
    <row r="663" spans="1:2" hidden="1" x14ac:dyDescent="0.35">
      <c r="A663" s="7"/>
      <c r="B663" s="7"/>
    </row>
    <row r="664" spans="1:2" hidden="1" x14ac:dyDescent="0.35">
      <c r="A664" s="7"/>
      <c r="B664" s="7"/>
    </row>
    <row r="665" spans="1:2" hidden="1" x14ac:dyDescent="0.35">
      <c r="A665" s="7"/>
      <c r="B665" s="7"/>
    </row>
    <row r="666" spans="1:2" hidden="1" x14ac:dyDescent="0.35">
      <c r="A666" s="7"/>
      <c r="B666" s="7"/>
    </row>
    <row r="667" spans="1:2" hidden="1" x14ac:dyDescent="0.35">
      <c r="A667" s="7"/>
      <c r="B667" s="7"/>
    </row>
    <row r="668" spans="1:2" hidden="1" x14ac:dyDescent="0.35">
      <c r="A668" s="7"/>
      <c r="B668" s="7"/>
    </row>
    <row r="669" spans="1:2" hidden="1" x14ac:dyDescent="0.35">
      <c r="A669" s="7"/>
      <c r="B669" s="7"/>
    </row>
    <row r="670" spans="1:2" hidden="1" x14ac:dyDescent="0.35">
      <c r="A670" s="7"/>
      <c r="B670" s="7"/>
    </row>
    <row r="671" spans="1:2" hidden="1" x14ac:dyDescent="0.35">
      <c r="A671" s="7"/>
      <c r="B671" s="7"/>
    </row>
    <row r="672" spans="1:2" hidden="1" x14ac:dyDescent="0.35">
      <c r="A672" s="7"/>
      <c r="B672" s="7"/>
    </row>
    <row r="673" spans="1:2" hidden="1" x14ac:dyDescent="0.35">
      <c r="A673" s="7"/>
      <c r="B673" s="7"/>
    </row>
    <row r="674" spans="1:2" hidden="1" x14ac:dyDescent="0.35">
      <c r="A674" s="7"/>
      <c r="B674" s="7"/>
    </row>
    <row r="675" spans="1:2" hidden="1" x14ac:dyDescent="0.35">
      <c r="A675" s="7"/>
      <c r="B675" s="7"/>
    </row>
    <row r="676" spans="1:2" hidden="1" x14ac:dyDescent="0.35">
      <c r="A676" s="7"/>
      <c r="B676" s="7"/>
    </row>
    <row r="677" spans="1:2" hidden="1" x14ac:dyDescent="0.35">
      <c r="A677" s="7"/>
      <c r="B677" s="7"/>
    </row>
    <row r="678" spans="1:2" hidden="1" x14ac:dyDescent="0.35">
      <c r="A678" s="7"/>
      <c r="B678" s="7"/>
    </row>
    <row r="679" spans="1:2" hidden="1" x14ac:dyDescent="0.35">
      <c r="A679" s="7"/>
      <c r="B679" s="7"/>
    </row>
    <row r="680" spans="1:2" hidden="1" x14ac:dyDescent="0.35">
      <c r="A680" s="7"/>
      <c r="B680" s="7"/>
    </row>
    <row r="681" spans="1:2" hidden="1" x14ac:dyDescent="0.35">
      <c r="A681" s="7"/>
      <c r="B681" s="7"/>
    </row>
    <row r="682" spans="1:2" hidden="1" x14ac:dyDescent="0.35">
      <c r="A682" s="7"/>
      <c r="B682" s="7"/>
    </row>
    <row r="683" spans="1:2" hidden="1" x14ac:dyDescent="0.35">
      <c r="A683" s="7"/>
      <c r="B683" s="7"/>
    </row>
    <row r="684" spans="1:2" hidden="1" x14ac:dyDescent="0.35">
      <c r="A684" s="7"/>
      <c r="B684" s="7"/>
    </row>
    <row r="685" spans="1:2" hidden="1" x14ac:dyDescent="0.35">
      <c r="A685" s="7"/>
      <c r="B685" s="7"/>
    </row>
    <row r="686" spans="1:2" hidden="1" x14ac:dyDescent="0.35">
      <c r="A686" s="7"/>
      <c r="B686" s="7"/>
    </row>
    <row r="687" spans="1:2" hidden="1" x14ac:dyDescent="0.35">
      <c r="A687" s="7"/>
      <c r="B687" s="7"/>
    </row>
    <row r="688" spans="1:2" hidden="1" x14ac:dyDescent="0.35">
      <c r="A688" s="7"/>
      <c r="B688" s="7"/>
    </row>
    <row r="689" spans="1:2" hidden="1" x14ac:dyDescent="0.35">
      <c r="A689" s="7"/>
      <c r="B689" s="7"/>
    </row>
    <row r="690" spans="1:2" hidden="1" x14ac:dyDescent="0.35">
      <c r="A690" s="7"/>
      <c r="B690" s="7"/>
    </row>
    <row r="691" spans="1:2" hidden="1" x14ac:dyDescent="0.35">
      <c r="A691" s="7"/>
      <c r="B691" s="7"/>
    </row>
    <row r="692" spans="1:2" hidden="1" x14ac:dyDescent="0.35">
      <c r="A692" s="7"/>
      <c r="B692" s="7"/>
    </row>
    <row r="693" spans="1:2" hidden="1" x14ac:dyDescent="0.35">
      <c r="A693" s="7"/>
      <c r="B693" s="7"/>
    </row>
    <row r="694" spans="1:2" hidden="1" x14ac:dyDescent="0.35">
      <c r="A694" s="7"/>
      <c r="B694" s="7"/>
    </row>
    <row r="695" spans="1:2" hidden="1" x14ac:dyDescent="0.35">
      <c r="A695" s="7"/>
      <c r="B695" s="7"/>
    </row>
    <row r="696" spans="1:2" hidden="1" x14ac:dyDescent="0.35">
      <c r="A696" s="7"/>
      <c r="B696" s="7"/>
    </row>
    <row r="697" spans="1:2" hidden="1" x14ac:dyDescent="0.35">
      <c r="A697" s="7"/>
      <c r="B697" s="7"/>
    </row>
    <row r="698" spans="1:2" hidden="1" x14ac:dyDescent="0.35">
      <c r="A698" s="7"/>
      <c r="B698" s="7"/>
    </row>
    <row r="699" spans="1:2" hidden="1" x14ac:dyDescent="0.35">
      <c r="A699" s="7"/>
      <c r="B699" s="7"/>
    </row>
    <row r="700" spans="1:2" hidden="1" x14ac:dyDescent="0.35">
      <c r="A700" s="7"/>
      <c r="B700" s="7"/>
    </row>
    <row r="701" spans="1:2" hidden="1" x14ac:dyDescent="0.35">
      <c r="A701" s="7"/>
      <c r="B701" s="7"/>
    </row>
    <row r="702" spans="1:2" hidden="1" x14ac:dyDescent="0.35">
      <c r="A702" s="7"/>
      <c r="B702" s="7"/>
    </row>
    <row r="703" spans="1:2" hidden="1" x14ac:dyDescent="0.35">
      <c r="A703" s="7"/>
      <c r="B703" s="7"/>
    </row>
    <row r="704" spans="1:2" hidden="1" x14ac:dyDescent="0.35">
      <c r="A704" s="7"/>
      <c r="B704" s="7"/>
    </row>
    <row r="705" spans="1:2" hidden="1" x14ac:dyDescent="0.35">
      <c r="A705" s="7"/>
      <c r="B705" s="7"/>
    </row>
    <row r="706" spans="1:2" hidden="1" x14ac:dyDescent="0.35">
      <c r="A706" s="7"/>
      <c r="B706" s="7"/>
    </row>
    <row r="707" spans="1:2" hidden="1" x14ac:dyDescent="0.35">
      <c r="A707" s="7"/>
      <c r="B707" s="7"/>
    </row>
    <row r="708" spans="1:2" hidden="1" x14ac:dyDescent="0.35">
      <c r="A708" s="7"/>
      <c r="B708" s="7"/>
    </row>
    <row r="709" spans="1:2" hidden="1" x14ac:dyDescent="0.35">
      <c r="A709" s="7"/>
      <c r="B709" s="7"/>
    </row>
    <row r="710" spans="1:2" hidden="1" x14ac:dyDescent="0.35">
      <c r="A710" s="7"/>
      <c r="B710" s="7"/>
    </row>
    <row r="711" spans="1:2" hidden="1" x14ac:dyDescent="0.35">
      <c r="A711" s="7"/>
      <c r="B711" s="7"/>
    </row>
    <row r="712" spans="1:2" hidden="1" x14ac:dyDescent="0.35">
      <c r="A712" s="7"/>
      <c r="B712" s="7"/>
    </row>
    <row r="713" spans="1:2" hidden="1" x14ac:dyDescent="0.35">
      <c r="A713" s="7"/>
      <c r="B713" s="7"/>
    </row>
    <row r="714" spans="1:2" hidden="1" x14ac:dyDescent="0.35">
      <c r="A714" s="7"/>
      <c r="B714" s="7"/>
    </row>
    <row r="715" spans="1:2" hidden="1" x14ac:dyDescent="0.35">
      <c r="A715" s="7"/>
      <c r="B715" s="7"/>
    </row>
    <row r="716" spans="1:2" hidden="1" x14ac:dyDescent="0.35">
      <c r="A716" s="7"/>
      <c r="B716" s="7"/>
    </row>
    <row r="717" spans="1:2" hidden="1" x14ac:dyDescent="0.35">
      <c r="A717" s="7"/>
      <c r="B717" s="7"/>
    </row>
    <row r="718" spans="1:2" hidden="1" x14ac:dyDescent="0.35">
      <c r="A718" s="7"/>
      <c r="B718" s="7"/>
    </row>
    <row r="719" spans="1:2" hidden="1" x14ac:dyDescent="0.35">
      <c r="A719" s="7"/>
      <c r="B719" s="7"/>
    </row>
    <row r="720" spans="1:2" hidden="1" x14ac:dyDescent="0.35">
      <c r="A720" s="7"/>
      <c r="B720" s="7"/>
    </row>
    <row r="721" spans="1:2" hidden="1" x14ac:dyDescent="0.35">
      <c r="A721" s="7"/>
      <c r="B721" s="7"/>
    </row>
    <row r="722" spans="1:2" hidden="1" x14ac:dyDescent="0.35">
      <c r="A722" s="7"/>
      <c r="B722" s="7"/>
    </row>
    <row r="723" spans="1:2" hidden="1" x14ac:dyDescent="0.35">
      <c r="A723" s="7"/>
      <c r="B723" s="7"/>
    </row>
    <row r="724" spans="1:2" hidden="1" x14ac:dyDescent="0.35">
      <c r="A724" s="7"/>
      <c r="B724" s="7"/>
    </row>
    <row r="725" spans="1:2" hidden="1" x14ac:dyDescent="0.35">
      <c r="A725" s="7"/>
      <c r="B725" s="7"/>
    </row>
    <row r="726" spans="1:2" hidden="1" x14ac:dyDescent="0.35">
      <c r="A726" s="7"/>
      <c r="B726" s="7"/>
    </row>
    <row r="727" spans="1:2" hidden="1" x14ac:dyDescent="0.35">
      <c r="A727" s="7"/>
      <c r="B727" s="7"/>
    </row>
    <row r="728" spans="1:2" hidden="1" x14ac:dyDescent="0.35">
      <c r="A728" s="7"/>
      <c r="B728" s="7"/>
    </row>
    <row r="729" spans="1:2" hidden="1" x14ac:dyDescent="0.35">
      <c r="A729" s="7"/>
      <c r="B729" s="7"/>
    </row>
    <row r="730" spans="1:2" hidden="1" x14ac:dyDescent="0.35">
      <c r="A730" s="7"/>
      <c r="B730" s="7"/>
    </row>
    <row r="731" spans="1:2" hidden="1" x14ac:dyDescent="0.35">
      <c r="A731" s="7"/>
      <c r="B731" s="7"/>
    </row>
    <row r="732" spans="1:2" hidden="1" x14ac:dyDescent="0.35">
      <c r="A732" s="7"/>
      <c r="B732" s="7"/>
    </row>
    <row r="733" spans="1:2" hidden="1" x14ac:dyDescent="0.35">
      <c r="A733" s="7"/>
      <c r="B733" s="7"/>
    </row>
    <row r="734" spans="1:2" hidden="1" x14ac:dyDescent="0.35">
      <c r="A734" s="7"/>
      <c r="B734" s="7"/>
    </row>
    <row r="735" spans="1:2" hidden="1" x14ac:dyDescent="0.35">
      <c r="A735" s="7"/>
      <c r="B735" s="7"/>
    </row>
    <row r="736" spans="1:2" hidden="1" x14ac:dyDescent="0.35">
      <c r="A736" s="7"/>
      <c r="B736" s="7"/>
    </row>
    <row r="737" spans="1:2" hidden="1" x14ac:dyDescent="0.35">
      <c r="A737" s="7"/>
      <c r="B737" s="7"/>
    </row>
    <row r="738" spans="1:2" hidden="1" x14ac:dyDescent="0.35">
      <c r="A738" s="7"/>
      <c r="B738" s="7"/>
    </row>
    <row r="739" spans="1:2" hidden="1" x14ac:dyDescent="0.35">
      <c r="A739" s="7"/>
      <c r="B739" s="7"/>
    </row>
    <row r="740" spans="1:2" hidden="1" x14ac:dyDescent="0.35">
      <c r="A740" s="7"/>
      <c r="B740" s="7"/>
    </row>
    <row r="741" spans="1:2" hidden="1" x14ac:dyDescent="0.35">
      <c r="A741" s="7"/>
      <c r="B741" s="7"/>
    </row>
    <row r="742" spans="1:2" hidden="1" x14ac:dyDescent="0.35">
      <c r="A742" s="7"/>
      <c r="B742" s="7"/>
    </row>
    <row r="743" spans="1:2" hidden="1" x14ac:dyDescent="0.35">
      <c r="A743" s="7"/>
      <c r="B743" s="7"/>
    </row>
    <row r="744" spans="1:2" hidden="1" x14ac:dyDescent="0.35">
      <c r="A744" s="7"/>
      <c r="B744" s="7"/>
    </row>
    <row r="745" spans="1:2" hidden="1" x14ac:dyDescent="0.35">
      <c r="A745" s="7"/>
      <c r="B745" s="7"/>
    </row>
    <row r="746" spans="1:2" hidden="1" x14ac:dyDescent="0.35">
      <c r="A746" s="7"/>
      <c r="B746" s="7"/>
    </row>
    <row r="747" spans="1:2" hidden="1" x14ac:dyDescent="0.35">
      <c r="A747" s="7"/>
      <c r="B747" s="7"/>
    </row>
    <row r="748" spans="1:2" hidden="1" x14ac:dyDescent="0.35">
      <c r="A748" s="7"/>
      <c r="B748" s="7"/>
    </row>
    <row r="749" spans="1:2" hidden="1" x14ac:dyDescent="0.35">
      <c r="A749" s="7"/>
      <c r="B749" s="7"/>
    </row>
    <row r="750" spans="1:2" hidden="1" x14ac:dyDescent="0.35">
      <c r="A750" s="7"/>
      <c r="B750" s="7"/>
    </row>
    <row r="751" spans="1:2" hidden="1" x14ac:dyDescent="0.35">
      <c r="A751" s="7"/>
      <c r="B751" s="7"/>
    </row>
    <row r="752" spans="1:2" hidden="1" x14ac:dyDescent="0.35">
      <c r="A752" s="7"/>
      <c r="B752" s="7"/>
    </row>
    <row r="753" spans="1:2" hidden="1" x14ac:dyDescent="0.35">
      <c r="A753" s="7"/>
      <c r="B753" s="7"/>
    </row>
    <row r="754" spans="1:2" hidden="1" x14ac:dyDescent="0.35">
      <c r="A754" s="7"/>
      <c r="B754" s="7"/>
    </row>
    <row r="755" spans="1:2" hidden="1" x14ac:dyDescent="0.35">
      <c r="A755" s="7"/>
      <c r="B755" s="7"/>
    </row>
    <row r="756" spans="1:2" hidden="1" x14ac:dyDescent="0.35">
      <c r="A756" s="7"/>
      <c r="B756" s="7"/>
    </row>
    <row r="757" spans="1:2" hidden="1" x14ac:dyDescent="0.35">
      <c r="A757" s="7"/>
      <c r="B757" s="7"/>
    </row>
    <row r="758" spans="1:2" hidden="1" x14ac:dyDescent="0.35">
      <c r="A758" s="7"/>
      <c r="B758" s="7"/>
    </row>
    <row r="759" spans="1:2" hidden="1" x14ac:dyDescent="0.35">
      <c r="A759" s="7"/>
      <c r="B759" s="7"/>
    </row>
    <row r="760" spans="1:2" hidden="1" x14ac:dyDescent="0.35">
      <c r="A760" s="7"/>
      <c r="B760" s="7"/>
    </row>
    <row r="761" spans="1:2" hidden="1" x14ac:dyDescent="0.35">
      <c r="A761" s="7"/>
      <c r="B761" s="7"/>
    </row>
    <row r="762" spans="1:2" hidden="1" x14ac:dyDescent="0.35">
      <c r="A762" s="7"/>
      <c r="B762" s="7"/>
    </row>
    <row r="763" spans="1:2" hidden="1" x14ac:dyDescent="0.35">
      <c r="A763" s="7"/>
      <c r="B763" s="7"/>
    </row>
    <row r="764" spans="1:2" hidden="1" x14ac:dyDescent="0.35">
      <c r="A764" s="7"/>
      <c r="B764" s="7"/>
    </row>
    <row r="765" spans="1:2" hidden="1" x14ac:dyDescent="0.35">
      <c r="A765" s="7"/>
      <c r="B765" s="7"/>
    </row>
    <row r="766" spans="1:2" hidden="1" x14ac:dyDescent="0.35">
      <c r="A766" s="7"/>
      <c r="B766" s="7"/>
    </row>
    <row r="767" spans="1:2" hidden="1" x14ac:dyDescent="0.35">
      <c r="A767" s="7"/>
      <c r="B767" s="7"/>
    </row>
    <row r="768" spans="1:2" hidden="1" x14ac:dyDescent="0.35">
      <c r="A768" s="7"/>
      <c r="B768" s="7"/>
    </row>
    <row r="769" spans="1:2" hidden="1" x14ac:dyDescent="0.35">
      <c r="A769" s="7"/>
      <c r="B769" s="7"/>
    </row>
    <row r="770" spans="1:2" hidden="1" x14ac:dyDescent="0.35">
      <c r="A770" s="7"/>
      <c r="B770" s="7"/>
    </row>
    <row r="771" spans="1:2" hidden="1" x14ac:dyDescent="0.35">
      <c r="A771" s="7"/>
      <c r="B771" s="7"/>
    </row>
    <row r="772" spans="1:2" hidden="1" x14ac:dyDescent="0.35">
      <c r="A772" s="7"/>
      <c r="B772" s="7"/>
    </row>
    <row r="773" spans="1:2" hidden="1" x14ac:dyDescent="0.35">
      <c r="A773" s="7"/>
      <c r="B773" s="7"/>
    </row>
    <row r="774" spans="1:2" hidden="1" x14ac:dyDescent="0.35">
      <c r="A774" s="7"/>
      <c r="B774" s="7"/>
    </row>
    <row r="775" spans="1:2" hidden="1" x14ac:dyDescent="0.35">
      <c r="A775" s="7"/>
      <c r="B775" s="7"/>
    </row>
    <row r="776" spans="1:2" hidden="1" x14ac:dyDescent="0.35">
      <c r="A776" s="7"/>
      <c r="B776" s="7"/>
    </row>
    <row r="777" spans="1:2" hidden="1" x14ac:dyDescent="0.35">
      <c r="A777" s="7"/>
      <c r="B777" s="7"/>
    </row>
    <row r="778" spans="1:2" hidden="1" x14ac:dyDescent="0.35">
      <c r="A778" s="7"/>
      <c r="B778" s="7"/>
    </row>
    <row r="779" spans="1:2" hidden="1" x14ac:dyDescent="0.35">
      <c r="A779" s="7"/>
      <c r="B779" s="7"/>
    </row>
    <row r="780" spans="1:2" hidden="1" x14ac:dyDescent="0.35">
      <c r="A780" s="7"/>
      <c r="B780" s="7"/>
    </row>
    <row r="781" spans="1:2" hidden="1" x14ac:dyDescent="0.35">
      <c r="A781" s="7"/>
      <c r="B781" s="7"/>
    </row>
    <row r="782" spans="1:2" hidden="1" x14ac:dyDescent="0.35">
      <c r="A782" s="7"/>
      <c r="B782" s="7"/>
    </row>
    <row r="783" spans="1:2" hidden="1" x14ac:dyDescent="0.35">
      <c r="A783" s="7"/>
      <c r="B783" s="7"/>
    </row>
    <row r="784" spans="1:2" hidden="1" x14ac:dyDescent="0.35">
      <c r="A784" s="7"/>
      <c r="B784" s="7"/>
    </row>
    <row r="785" spans="1:2" hidden="1" x14ac:dyDescent="0.35">
      <c r="A785" s="7"/>
      <c r="B785" s="7"/>
    </row>
    <row r="786" spans="1:2" hidden="1" x14ac:dyDescent="0.35">
      <c r="A786" s="7"/>
      <c r="B786" s="7"/>
    </row>
    <row r="787" spans="1:2" hidden="1" x14ac:dyDescent="0.35">
      <c r="A787" s="7"/>
      <c r="B787" s="7"/>
    </row>
    <row r="788" spans="1:2" hidden="1" x14ac:dyDescent="0.35">
      <c r="A788" s="7"/>
      <c r="B788" s="7"/>
    </row>
    <row r="789" spans="1:2" hidden="1" x14ac:dyDescent="0.35">
      <c r="A789" s="7"/>
      <c r="B789" s="7"/>
    </row>
    <row r="790" spans="1:2" hidden="1" x14ac:dyDescent="0.35">
      <c r="A790" s="7"/>
      <c r="B790" s="7"/>
    </row>
    <row r="791" spans="1:2" hidden="1" x14ac:dyDescent="0.35">
      <c r="A791" s="7"/>
      <c r="B791" s="7"/>
    </row>
    <row r="792" spans="1:2" hidden="1" x14ac:dyDescent="0.35">
      <c r="A792" s="7"/>
      <c r="B792" s="7"/>
    </row>
    <row r="793" spans="1:2" hidden="1" x14ac:dyDescent="0.35">
      <c r="A793" s="7"/>
      <c r="B793" s="7"/>
    </row>
    <row r="794" spans="1:2" hidden="1" x14ac:dyDescent="0.35">
      <c r="A794" s="7"/>
      <c r="B794" s="7"/>
    </row>
    <row r="795" spans="1:2" hidden="1" x14ac:dyDescent="0.35">
      <c r="A795" s="7"/>
      <c r="B795" s="7"/>
    </row>
    <row r="796" spans="1:2" hidden="1" x14ac:dyDescent="0.35">
      <c r="A796" s="7"/>
      <c r="B796" s="7"/>
    </row>
    <row r="797" spans="1:2" hidden="1" x14ac:dyDescent="0.35">
      <c r="A797" s="7"/>
      <c r="B797" s="7"/>
    </row>
    <row r="798" spans="1:2" hidden="1" x14ac:dyDescent="0.35">
      <c r="A798" s="7"/>
      <c r="B798" s="7"/>
    </row>
    <row r="799" spans="1:2" hidden="1" x14ac:dyDescent="0.35">
      <c r="A799" s="7"/>
      <c r="B799" s="7"/>
    </row>
    <row r="800" spans="1:2" hidden="1" x14ac:dyDescent="0.35">
      <c r="A800" s="7"/>
      <c r="B800" s="7"/>
    </row>
    <row r="801" spans="1:2" hidden="1" x14ac:dyDescent="0.35">
      <c r="A801" s="7"/>
      <c r="B801" s="7"/>
    </row>
    <row r="802" spans="1:2" hidden="1" x14ac:dyDescent="0.35">
      <c r="A802" s="7"/>
      <c r="B802" s="7"/>
    </row>
    <row r="803" spans="1:2" hidden="1" x14ac:dyDescent="0.35">
      <c r="A803" s="7"/>
      <c r="B803" s="7"/>
    </row>
    <row r="804" spans="1:2" hidden="1" x14ac:dyDescent="0.35">
      <c r="A804" s="7"/>
      <c r="B804" s="7"/>
    </row>
    <row r="805" spans="1:2" hidden="1" x14ac:dyDescent="0.35">
      <c r="A805" s="7"/>
      <c r="B805" s="7"/>
    </row>
    <row r="806" spans="1:2" hidden="1" x14ac:dyDescent="0.35">
      <c r="A806" s="7"/>
      <c r="B806" s="7"/>
    </row>
    <row r="807" spans="1:2" hidden="1" x14ac:dyDescent="0.35">
      <c r="A807" s="7"/>
      <c r="B807" s="7"/>
    </row>
    <row r="808" spans="1:2" hidden="1" x14ac:dyDescent="0.35">
      <c r="A808" s="7"/>
      <c r="B808" s="7"/>
    </row>
    <row r="809" spans="1:2" hidden="1" x14ac:dyDescent="0.35">
      <c r="A809" s="7"/>
      <c r="B809" s="7"/>
    </row>
    <row r="810" spans="1:2" hidden="1" x14ac:dyDescent="0.35">
      <c r="A810" s="7"/>
      <c r="B810" s="7"/>
    </row>
    <row r="811" spans="1:2" hidden="1" x14ac:dyDescent="0.35">
      <c r="A811" s="7"/>
      <c r="B811" s="7"/>
    </row>
    <row r="812" spans="1:2" hidden="1" x14ac:dyDescent="0.35">
      <c r="A812" s="7"/>
      <c r="B812" s="7"/>
    </row>
    <row r="813" spans="1:2" hidden="1" x14ac:dyDescent="0.35">
      <c r="A813" s="7"/>
      <c r="B813" s="7"/>
    </row>
    <row r="814" spans="1:2" hidden="1" x14ac:dyDescent="0.35">
      <c r="A814" s="7"/>
      <c r="B814" s="7"/>
    </row>
    <row r="815" spans="1:2" hidden="1" x14ac:dyDescent="0.35">
      <c r="A815" s="7"/>
      <c r="B815" s="7"/>
    </row>
    <row r="816" spans="1:2" hidden="1" x14ac:dyDescent="0.35">
      <c r="A816" s="7"/>
      <c r="B816" s="7"/>
    </row>
    <row r="817" spans="1:2" hidden="1" x14ac:dyDescent="0.35">
      <c r="A817" s="7"/>
      <c r="B817" s="7"/>
    </row>
    <row r="818" spans="1:2" hidden="1" x14ac:dyDescent="0.35">
      <c r="A818" s="7"/>
      <c r="B818" s="7"/>
    </row>
    <row r="819" spans="1:2" hidden="1" x14ac:dyDescent="0.35">
      <c r="A819" s="7"/>
      <c r="B819" s="7"/>
    </row>
    <row r="820" spans="1:2" hidden="1" x14ac:dyDescent="0.35">
      <c r="A820" s="7"/>
      <c r="B820" s="7"/>
    </row>
    <row r="821" spans="1:2" hidden="1" x14ac:dyDescent="0.35">
      <c r="A821" s="7"/>
      <c r="B821" s="7"/>
    </row>
    <row r="822" spans="1:2" hidden="1" x14ac:dyDescent="0.35">
      <c r="A822" s="7"/>
      <c r="B822" s="7"/>
    </row>
    <row r="823" spans="1:2" hidden="1" x14ac:dyDescent="0.35">
      <c r="A823" s="7"/>
      <c r="B823" s="7"/>
    </row>
    <row r="824" spans="1:2" hidden="1" x14ac:dyDescent="0.35">
      <c r="A824" s="7"/>
      <c r="B824" s="7"/>
    </row>
    <row r="825" spans="1:2" hidden="1" x14ac:dyDescent="0.35">
      <c r="A825" s="7"/>
      <c r="B825" s="7"/>
    </row>
    <row r="826" spans="1:2" hidden="1" x14ac:dyDescent="0.35">
      <c r="A826" s="7"/>
      <c r="B826" s="7"/>
    </row>
    <row r="827" spans="1:2" hidden="1" x14ac:dyDescent="0.35">
      <c r="A827" s="7"/>
      <c r="B827" s="7"/>
    </row>
    <row r="828" spans="1:2" hidden="1" x14ac:dyDescent="0.35">
      <c r="A828" s="7"/>
      <c r="B828" s="7"/>
    </row>
    <row r="829" spans="1:2" hidden="1" x14ac:dyDescent="0.35">
      <c r="A829" s="7"/>
      <c r="B829" s="7"/>
    </row>
    <row r="830" spans="1:2" hidden="1" x14ac:dyDescent="0.35">
      <c r="A830" s="7"/>
      <c r="B830" s="7"/>
    </row>
    <row r="831" spans="1:2" hidden="1" x14ac:dyDescent="0.35">
      <c r="A831" s="7"/>
      <c r="B831" s="7"/>
    </row>
    <row r="832" spans="1:2" hidden="1" x14ac:dyDescent="0.35">
      <c r="A832" s="7"/>
      <c r="B832" s="7"/>
    </row>
    <row r="833" spans="1:2" hidden="1" x14ac:dyDescent="0.35">
      <c r="A833" s="7"/>
      <c r="B833" s="7"/>
    </row>
    <row r="834" spans="1:2" hidden="1" x14ac:dyDescent="0.35">
      <c r="A834" s="7"/>
      <c r="B834" s="7"/>
    </row>
    <row r="835" spans="1:2" hidden="1" x14ac:dyDescent="0.35">
      <c r="A835" s="7"/>
      <c r="B835" s="7"/>
    </row>
    <row r="836" spans="1:2" hidden="1" x14ac:dyDescent="0.35">
      <c r="A836" s="7"/>
      <c r="B836" s="7"/>
    </row>
    <row r="837" spans="1:2" hidden="1" x14ac:dyDescent="0.35">
      <c r="A837" s="7"/>
      <c r="B837" s="7"/>
    </row>
    <row r="838" spans="1:2" hidden="1" x14ac:dyDescent="0.35">
      <c r="A838" s="7"/>
      <c r="B838" s="7"/>
    </row>
    <row r="839" spans="1:2" hidden="1" x14ac:dyDescent="0.35">
      <c r="A839" s="7"/>
      <c r="B839" s="7"/>
    </row>
    <row r="840" spans="1:2" hidden="1" x14ac:dyDescent="0.35">
      <c r="A840" s="7"/>
      <c r="B840" s="7"/>
    </row>
    <row r="841" spans="1:2" hidden="1" x14ac:dyDescent="0.35">
      <c r="A841" s="7"/>
      <c r="B841" s="7"/>
    </row>
    <row r="842" spans="1:2" hidden="1" x14ac:dyDescent="0.35">
      <c r="A842" s="7"/>
      <c r="B842" s="7"/>
    </row>
    <row r="843" spans="1:2" hidden="1" x14ac:dyDescent="0.35">
      <c r="A843" s="7"/>
      <c r="B843" s="7"/>
    </row>
    <row r="844" spans="1:2" hidden="1" x14ac:dyDescent="0.35">
      <c r="A844" s="7"/>
      <c r="B844" s="7"/>
    </row>
    <row r="845" spans="1:2" hidden="1" x14ac:dyDescent="0.35">
      <c r="A845" s="7"/>
      <c r="B845" s="7"/>
    </row>
    <row r="846" spans="1:2" hidden="1" x14ac:dyDescent="0.35">
      <c r="A846" s="7"/>
      <c r="B846" s="7"/>
    </row>
    <row r="847" spans="1:2" hidden="1" x14ac:dyDescent="0.35">
      <c r="A847" s="7"/>
      <c r="B847" s="7"/>
    </row>
    <row r="848" spans="1:2" hidden="1" x14ac:dyDescent="0.35">
      <c r="A848" s="7"/>
      <c r="B848" s="7"/>
    </row>
    <row r="849" spans="1:2" hidden="1" x14ac:dyDescent="0.35">
      <c r="A849" s="7"/>
      <c r="B849" s="7"/>
    </row>
    <row r="850" spans="1:2" hidden="1" x14ac:dyDescent="0.35">
      <c r="A850" s="7"/>
      <c r="B850" s="7"/>
    </row>
    <row r="851" spans="1:2" hidden="1" x14ac:dyDescent="0.35">
      <c r="A851" s="7"/>
      <c r="B851" s="7"/>
    </row>
    <row r="852" spans="1:2" hidden="1" x14ac:dyDescent="0.35">
      <c r="A852" s="7"/>
      <c r="B852" s="7"/>
    </row>
    <row r="853" spans="1:2" hidden="1" x14ac:dyDescent="0.35">
      <c r="A853" s="7"/>
      <c r="B853" s="7"/>
    </row>
    <row r="854" spans="1:2" hidden="1" x14ac:dyDescent="0.35">
      <c r="A854" s="7"/>
      <c r="B854" s="7"/>
    </row>
    <row r="855" spans="1:2" hidden="1" x14ac:dyDescent="0.35">
      <c r="A855" s="7"/>
      <c r="B855" s="7"/>
    </row>
    <row r="856" spans="1:2" hidden="1" x14ac:dyDescent="0.35">
      <c r="A856" s="7"/>
      <c r="B856" s="7"/>
    </row>
    <row r="857" spans="1:2" hidden="1" x14ac:dyDescent="0.35">
      <c r="A857" s="7"/>
      <c r="B857" s="7"/>
    </row>
    <row r="858" spans="1:2" hidden="1" x14ac:dyDescent="0.35">
      <c r="A858" s="7"/>
      <c r="B858" s="7"/>
    </row>
    <row r="859" spans="1:2" hidden="1" x14ac:dyDescent="0.35">
      <c r="A859" s="7"/>
      <c r="B859" s="7"/>
    </row>
    <row r="860" spans="1:2" hidden="1" x14ac:dyDescent="0.35">
      <c r="A860" s="7"/>
      <c r="B860" s="7"/>
    </row>
    <row r="861" spans="1:2" hidden="1" x14ac:dyDescent="0.35">
      <c r="A861" s="7"/>
      <c r="B861" s="7"/>
    </row>
    <row r="862" spans="1:2" hidden="1" x14ac:dyDescent="0.35">
      <c r="A862" s="7"/>
      <c r="B862" s="7"/>
    </row>
    <row r="863" spans="1:2" hidden="1" x14ac:dyDescent="0.35">
      <c r="A863" s="7"/>
      <c r="B863" s="7"/>
    </row>
    <row r="864" spans="1:2" hidden="1" x14ac:dyDescent="0.35">
      <c r="A864" s="7"/>
      <c r="B864" s="7"/>
    </row>
    <row r="865" spans="1:2" hidden="1" x14ac:dyDescent="0.35">
      <c r="A865" s="7"/>
      <c r="B865" s="7"/>
    </row>
    <row r="866" spans="1:2" hidden="1" x14ac:dyDescent="0.35">
      <c r="A866" s="7"/>
      <c r="B866" s="7"/>
    </row>
    <row r="867" spans="1:2" hidden="1" x14ac:dyDescent="0.35">
      <c r="A867" s="7"/>
      <c r="B867" s="7"/>
    </row>
    <row r="868" spans="1:2" hidden="1" x14ac:dyDescent="0.35">
      <c r="A868" s="7"/>
      <c r="B868" s="7"/>
    </row>
    <row r="869" spans="1:2" hidden="1" x14ac:dyDescent="0.35">
      <c r="A869" s="7"/>
      <c r="B869" s="7"/>
    </row>
    <row r="870" spans="1:2" hidden="1" x14ac:dyDescent="0.35">
      <c r="A870" s="7"/>
      <c r="B870" s="7"/>
    </row>
    <row r="871" spans="1:2" hidden="1" x14ac:dyDescent="0.35">
      <c r="A871" s="7"/>
      <c r="B871" s="7"/>
    </row>
    <row r="872" spans="1:2" hidden="1" x14ac:dyDescent="0.35">
      <c r="A872" s="7"/>
      <c r="B872" s="7"/>
    </row>
    <row r="873" spans="1:2" hidden="1" x14ac:dyDescent="0.35">
      <c r="A873" s="7"/>
      <c r="B873" s="7"/>
    </row>
    <row r="874" spans="1:2" hidden="1" x14ac:dyDescent="0.35">
      <c r="A874" s="7"/>
      <c r="B874" s="7"/>
    </row>
    <row r="875" spans="1:2" hidden="1" x14ac:dyDescent="0.35">
      <c r="A875" s="7"/>
      <c r="B875" s="7"/>
    </row>
    <row r="876" spans="1:2" hidden="1" x14ac:dyDescent="0.35">
      <c r="A876" s="7"/>
      <c r="B876" s="7"/>
    </row>
    <row r="877" spans="1:2" hidden="1" x14ac:dyDescent="0.35">
      <c r="A877" s="7"/>
      <c r="B877" s="7"/>
    </row>
    <row r="878" spans="1:2" hidden="1" x14ac:dyDescent="0.35">
      <c r="A878" s="7"/>
      <c r="B878" s="7"/>
    </row>
    <row r="879" spans="1:2" hidden="1" x14ac:dyDescent="0.35">
      <c r="A879" s="7"/>
      <c r="B879" s="7"/>
    </row>
    <row r="880" spans="1:2" hidden="1" x14ac:dyDescent="0.35">
      <c r="A880" s="7"/>
      <c r="B880" s="7"/>
    </row>
    <row r="881" spans="1:2" hidden="1" x14ac:dyDescent="0.35">
      <c r="A881" s="7"/>
      <c r="B881" s="7"/>
    </row>
    <row r="882" spans="1:2" hidden="1" x14ac:dyDescent="0.35">
      <c r="A882" s="7"/>
      <c r="B882" s="7"/>
    </row>
    <row r="883" spans="1:2" hidden="1" x14ac:dyDescent="0.35">
      <c r="A883" s="7"/>
      <c r="B883" s="7"/>
    </row>
    <row r="884" spans="1:2" hidden="1" x14ac:dyDescent="0.35">
      <c r="A884" s="7"/>
      <c r="B884" s="7"/>
    </row>
    <row r="885" spans="1:2" hidden="1" x14ac:dyDescent="0.35">
      <c r="A885" s="7"/>
      <c r="B885" s="7"/>
    </row>
    <row r="886" spans="1:2" hidden="1" x14ac:dyDescent="0.35">
      <c r="A886" s="7"/>
      <c r="B886" s="7"/>
    </row>
    <row r="887" spans="1:2" hidden="1" x14ac:dyDescent="0.35">
      <c r="A887" s="7"/>
      <c r="B887" s="7"/>
    </row>
    <row r="888" spans="1:2" hidden="1" x14ac:dyDescent="0.35">
      <c r="A888" s="7"/>
      <c r="B888" s="7"/>
    </row>
    <row r="889" spans="1:2" hidden="1" x14ac:dyDescent="0.35">
      <c r="A889" s="7"/>
      <c r="B889" s="7"/>
    </row>
    <row r="890" spans="1:2" hidden="1" x14ac:dyDescent="0.35">
      <c r="A890" s="7"/>
      <c r="B890" s="7"/>
    </row>
    <row r="891" spans="1:2" hidden="1" x14ac:dyDescent="0.35">
      <c r="A891" s="7"/>
      <c r="B891" s="7"/>
    </row>
    <row r="892" spans="1:2" hidden="1" x14ac:dyDescent="0.35">
      <c r="A892" s="7"/>
      <c r="B892" s="7"/>
    </row>
    <row r="893" spans="1:2" hidden="1" x14ac:dyDescent="0.35">
      <c r="A893" s="7"/>
      <c r="B893" s="7"/>
    </row>
    <row r="894" spans="1:2" hidden="1" x14ac:dyDescent="0.35">
      <c r="A894" s="7"/>
      <c r="B894" s="7"/>
    </row>
    <row r="895" spans="1:2" hidden="1" x14ac:dyDescent="0.35">
      <c r="A895" s="7"/>
      <c r="B895" s="7"/>
    </row>
    <row r="896" spans="1:2" hidden="1" x14ac:dyDescent="0.35">
      <c r="A896" s="7"/>
      <c r="B896" s="7"/>
    </row>
    <row r="897" spans="1:2" hidden="1" x14ac:dyDescent="0.35">
      <c r="A897" s="7"/>
      <c r="B897" s="7"/>
    </row>
    <row r="898" spans="1:2" hidden="1" x14ac:dyDescent="0.35">
      <c r="A898" s="7"/>
      <c r="B898" s="7"/>
    </row>
    <row r="899" spans="1:2" hidden="1" x14ac:dyDescent="0.35">
      <c r="A899" s="7"/>
      <c r="B899" s="7"/>
    </row>
    <row r="900" spans="1:2" hidden="1" x14ac:dyDescent="0.35">
      <c r="A900" s="7"/>
      <c r="B900" s="7"/>
    </row>
    <row r="901" spans="1:2" hidden="1" x14ac:dyDescent="0.35">
      <c r="A901" s="7"/>
      <c r="B901" s="7"/>
    </row>
    <row r="902" spans="1:2" hidden="1" x14ac:dyDescent="0.35">
      <c r="A902" s="7"/>
      <c r="B902" s="7"/>
    </row>
    <row r="903" spans="1:2" hidden="1" x14ac:dyDescent="0.35">
      <c r="A903" s="7"/>
      <c r="B903" s="7"/>
    </row>
    <row r="904" spans="1:2" hidden="1" x14ac:dyDescent="0.35">
      <c r="A904" s="7"/>
      <c r="B904" s="7"/>
    </row>
    <row r="905" spans="1:2" hidden="1" x14ac:dyDescent="0.35">
      <c r="A905" s="7"/>
      <c r="B905" s="7"/>
    </row>
    <row r="906" spans="1:2" hidden="1" x14ac:dyDescent="0.35">
      <c r="A906" s="7"/>
      <c r="B906" s="7"/>
    </row>
    <row r="907" spans="1:2" hidden="1" x14ac:dyDescent="0.35">
      <c r="A907" s="7"/>
      <c r="B907" s="7"/>
    </row>
    <row r="908" spans="1:2" hidden="1" x14ac:dyDescent="0.35">
      <c r="A908" s="7"/>
      <c r="B908" s="7"/>
    </row>
    <row r="909" spans="1:2" hidden="1" x14ac:dyDescent="0.35">
      <c r="A909" s="7"/>
      <c r="B909" s="7"/>
    </row>
    <row r="910" spans="1:2" hidden="1" x14ac:dyDescent="0.35">
      <c r="A910" s="7"/>
      <c r="B910" s="7"/>
    </row>
    <row r="911" spans="1:2" hidden="1" x14ac:dyDescent="0.35">
      <c r="A911" s="7"/>
      <c r="B911" s="7"/>
    </row>
    <row r="912" spans="1:2" hidden="1" x14ac:dyDescent="0.35">
      <c r="A912" s="7"/>
      <c r="B912" s="7"/>
    </row>
    <row r="913" spans="1:2" hidden="1" x14ac:dyDescent="0.35">
      <c r="A913" s="7"/>
      <c r="B913" s="7"/>
    </row>
    <row r="914" spans="1:2" hidden="1" x14ac:dyDescent="0.35">
      <c r="A914" s="7"/>
      <c r="B914" s="7"/>
    </row>
    <row r="915" spans="1:2" hidden="1" x14ac:dyDescent="0.35">
      <c r="A915" s="7"/>
      <c r="B915" s="7"/>
    </row>
    <row r="916" spans="1:2" hidden="1" x14ac:dyDescent="0.35">
      <c r="A916" s="7"/>
      <c r="B916" s="7"/>
    </row>
    <row r="917" spans="1:2" hidden="1" x14ac:dyDescent="0.35">
      <c r="A917" s="7"/>
      <c r="B917" s="7"/>
    </row>
    <row r="918" spans="1:2" hidden="1" x14ac:dyDescent="0.35">
      <c r="A918" s="7"/>
      <c r="B918" s="7"/>
    </row>
    <row r="919" spans="1:2" hidden="1" x14ac:dyDescent="0.35">
      <c r="A919" s="7"/>
      <c r="B919" s="7"/>
    </row>
    <row r="920" spans="1:2" hidden="1" x14ac:dyDescent="0.35">
      <c r="A920" s="7"/>
      <c r="B920" s="7"/>
    </row>
    <row r="921" spans="1:2" hidden="1" x14ac:dyDescent="0.35">
      <c r="A921" s="7"/>
      <c r="B921" s="7"/>
    </row>
    <row r="922" spans="1:2" hidden="1" x14ac:dyDescent="0.35">
      <c r="A922" s="7"/>
      <c r="B922" s="7"/>
    </row>
    <row r="923" spans="1:2" hidden="1" x14ac:dyDescent="0.35">
      <c r="A923" s="7"/>
      <c r="B923" s="7"/>
    </row>
    <row r="924" spans="1:2" hidden="1" x14ac:dyDescent="0.35">
      <c r="A924" s="7"/>
      <c r="B924" s="7"/>
    </row>
    <row r="925" spans="1:2" hidden="1" x14ac:dyDescent="0.35">
      <c r="A925" s="7"/>
      <c r="B925" s="7"/>
    </row>
    <row r="926" spans="1:2" hidden="1" x14ac:dyDescent="0.35">
      <c r="A926" s="7"/>
      <c r="B926" s="7"/>
    </row>
    <row r="927" spans="1:2" hidden="1" x14ac:dyDescent="0.35">
      <c r="A927" s="7"/>
      <c r="B927" s="7"/>
    </row>
    <row r="928" spans="1:2" hidden="1" x14ac:dyDescent="0.35">
      <c r="A928" s="7"/>
      <c r="B928" s="7"/>
    </row>
    <row r="929" spans="1:2" hidden="1" x14ac:dyDescent="0.35">
      <c r="A929" s="7"/>
      <c r="B929" s="7"/>
    </row>
    <row r="930" spans="1:2" hidden="1" x14ac:dyDescent="0.35">
      <c r="A930" s="7"/>
      <c r="B930" s="7"/>
    </row>
    <row r="931" spans="1:2" hidden="1" x14ac:dyDescent="0.35">
      <c r="A931" s="7"/>
      <c r="B931" s="7"/>
    </row>
    <row r="932" spans="1:2" hidden="1" x14ac:dyDescent="0.35">
      <c r="A932" s="7"/>
      <c r="B932" s="7"/>
    </row>
    <row r="933" spans="1:2" hidden="1" x14ac:dyDescent="0.35">
      <c r="A933" s="7"/>
      <c r="B933" s="7"/>
    </row>
    <row r="934" spans="1:2" hidden="1" x14ac:dyDescent="0.35">
      <c r="A934" s="7"/>
      <c r="B934" s="7"/>
    </row>
    <row r="935" spans="1:2" hidden="1" x14ac:dyDescent="0.35">
      <c r="A935" s="7"/>
      <c r="B935" s="7"/>
    </row>
    <row r="936" spans="1:2" hidden="1" x14ac:dyDescent="0.35">
      <c r="A936" s="7"/>
      <c r="B936" s="7"/>
    </row>
    <row r="937" spans="1:2" hidden="1" x14ac:dyDescent="0.35">
      <c r="A937" s="7"/>
      <c r="B937" s="7"/>
    </row>
    <row r="938" spans="1:2" hidden="1" x14ac:dyDescent="0.35">
      <c r="A938" s="7"/>
      <c r="B938" s="7"/>
    </row>
    <row r="939" spans="1:2" hidden="1" x14ac:dyDescent="0.35">
      <c r="A939" s="7"/>
      <c r="B939" s="7"/>
    </row>
    <row r="940" spans="1:2" hidden="1" x14ac:dyDescent="0.35">
      <c r="A940" s="7"/>
      <c r="B940" s="7"/>
    </row>
    <row r="941" spans="1:2" hidden="1" x14ac:dyDescent="0.35">
      <c r="A941" s="7"/>
      <c r="B941" s="7"/>
    </row>
    <row r="942" spans="1:2" hidden="1" x14ac:dyDescent="0.35">
      <c r="A942" s="7"/>
      <c r="B942" s="7"/>
    </row>
    <row r="943" spans="1:2" hidden="1" x14ac:dyDescent="0.35">
      <c r="A943" s="7"/>
      <c r="B943" s="7"/>
    </row>
    <row r="944" spans="1:2" hidden="1" x14ac:dyDescent="0.35">
      <c r="A944" s="7"/>
      <c r="B944" s="7"/>
    </row>
    <row r="945" spans="1:2" hidden="1" x14ac:dyDescent="0.35">
      <c r="A945" s="7"/>
      <c r="B945" s="7"/>
    </row>
    <row r="946" spans="1:2" hidden="1" x14ac:dyDescent="0.35">
      <c r="A946" s="7"/>
      <c r="B946" s="7"/>
    </row>
    <row r="947" spans="1:2" hidden="1" x14ac:dyDescent="0.35">
      <c r="A947" s="7"/>
      <c r="B947" s="7"/>
    </row>
    <row r="948" spans="1:2" hidden="1" x14ac:dyDescent="0.35">
      <c r="A948" s="7"/>
      <c r="B948" s="7"/>
    </row>
    <row r="949" spans="1:2" hidden="1" x14ac:dyDescent="0.35">
      <c r="A949" s="7"/>
      <c r="B949" s="7"/>
    </row>
    <row r="950" spans="1:2" hidden="1" x14ac:dyDescent="0.35">
      <c r="A950" s="7"/>
      <c r="B950" s="7"/>
    </row>
    <row r="951" spans="1:2" hidden="1" x14ac:dyDescent="0.35">
      <c r="A951" s="7"/>
      <c r="B951" s="7"/>
    </row>
    <row r="952" spans="1:2" hidden="1" x14ac:dyDescent="0.35">
      <c r="A952" s="7"/>
      <c r="B952" s="7"/>
    </row>
    <row r="953" spans="1:2" hidden="1" x14ac:dyDescent="0.35">
      <c r="A953" s="7"/>
      <c r="B953" s="7"/>
    </row>
    <row r="954" spans="1:2" hidden="1" x14ac:dyDescent="0.35">
      <c r="A954" s="7"/>
      <c r="B954" s="7"/>
    </row>
    <row r="955" spans="1:2" hidden="1" x14ac:dyDescent="0.35">
      <c r="A955" s="7"/>
      <c r="B955" s="7"/>
    </row>
    <row r="956" spans="1:2" hidden="1" x14ac:dyDescent="0.35">
      <c r="A956" s="7"/>
      <c r="B956" s="7"/>
    </row>
    <row r="957" spans="1:2" hidden="1" x14ac:dyDescent="0.35">
      <c r="A957" s="7"/>
      <c r="B957" s="7"/>
    </row>
    <row r="958" spans="1:2" hidden="1" x14ac:dyDescent="0.35">
      <c r="A958" s="7"/>
      <c r="B958" s="7"/>
    </row>
    <row r="959" spans="1:2" hidden="1" x14ac:dyDescent="0.35">
      <c r="A959" s="7"/>
      <c r="B959" s="7"/>
    </row>
    <row r="960" spans="1:2" hidden="1" x14ac:dyDescent="0.35">
      <c r="A960" s="7"/>
      <c r="B960" s="7"/>
    </row>
    <row r="961" spans="1:2" hidden="1" x14ac:dyDescent="0.35">
      <c r="A961" s="7"/>
      <c r="B961" s="7"/>
    </row>
    <row r="962" spans="1:2" hidden="1" x14ac:dyDescent="0.35">
      <c r="A962" s="7"/>
      <c r="B962" s="7"/>
    </row>
    <row r="963" spans="1:2" hidden="1" x14ac:dyDescent="0.35">
      <c r="A963" s="7"/>
      <c r="B963" s="7"/>
    </row>
    <row r="964" spans="1:2" hidden="1" x14ac:dyDescent="0.35">
      <c r="A964" s="7"/>
      <c r="B964" s="7"/>
    </row>
    <row r="965" spans="1:2" hidden="1" x14ac:dyDescent="0.35">
      <c r="A965" s="7"/>
      <c r="B965" s="7"/>
    </row>
    <row r="966" spans="1:2" hidden="1" x14ac:dyDescent="0.35">
      <c r="A966" s="7"/>
      <c r="B966" s="7"/>
    </row>
    <row r="967" spans="1:2" hidden="1" x14ac:dyDescent="0.35">
      <c r="A967" s="7"/>
      <c r="B967" s="7"/>
    </row>
    <row r="968" spans="1:2" hidden="1" x14ac:dyDescent="0.35">
      <c r="A968" s="7"/>
      <c r="B968" s="7"/>
    </row>
    <row r="969" spans="1:2" hidden="1" x14ac:dyDescent="0.35">
      <c r="A969" s="7"/>
      <c r="B969" s="7"/>
    </row>
    <row r="970" spans="1:2" hidden="1" x14ac:dyDescent="0.35">
      <c r="A970" s="7"/>
      <c r="B970" s="7"/>
    </row>
    <row r="971" spans="1:2" hidden="1" x14ac:dyDescent="0.35">
      <c r="A971" s="7"/>
      <c r="B971" s="7"/>
    </row>
    <row r="972" spans="1:2" hidden="1" x14ac:dyDescent="0.35">
      <c r="A972" s="7"/>
      <c r="B972" s="7"/>
    </row>
    <row r="973" spans="1:2" hidden="1" x14ac:dyDescent="0.35">
      <c r="A973" s="7"/>
      <c r="B973" s="7"/>
    </row>
    <row r="974" spans="1:2" hidden="1" x14ac:dyDescent="0.35">
      <c r="A974" s="7"/>
      <c r="B974" s="7"/>
    </row>
    <row r="975" spans="1:2" hidden="1" x14ac:dyDescent="0.35">
      <c r="A975" s="7"/>
      <c r="B975" s="7"/>
    </row>
    <row r="976" spans="1:2" hidden="1" x14ac:dyDescent="0.35">
      <c r="A976" s="7"/>
      <c r="B976" s="7"/>
    </row>
    <row r="977" spans="1:2" hidden="1" x14ac:dyDescent="0.35">
      <c r="A977" s="7"/>
      <c r="B977" s="7"/>
    </row>
    <row r="978" spans="1:2" hidden="1" x14ac:dyDescent="0.35">
      <c r="A978" s="7"/>
      <c r="B978" s="7"/>
    </row>
    <row r="979" spans="1:2" hidden="1" x14ac:dyDescent="0.35">
      <c r="A979" s="7"/>
      <c r="B979" s="7"/>
    </row>
    <row r="980" spans="1:2" hidden="1" x14ac:dyDescent="0.35">
      <c r="A980" s="7"/>
      <c r="B980" s="7"/>
    </row>
    <row r="981" spans="1:2" hidden="1" x14ac:dyDescent="0.35">
      <c r="A981" s="7"/>
      <c r="B981" s="7"/>
    </row>
    <row r="982" spans="1:2" hidden="1" x14ac:dyDescent="0.35">
      <c r="A982" s="7"/>
      <c r="B982" s="7"/>
    </row>
    <row r="983" spans="1:2" hidden="1" x14ac:dyDescent="0.35">
      <c r="A983" s="7"/>
      <c r="B983" s="7"/>
    </row>
    <row r="984" spans="1:2" hidden="1" x14ac:dyDescent="0.35">
      <c r="A984" s="7"/>
      <c r="B984" s="7"/>
    </row>
    <row r="985" spans="1:2" hidden="1" x14ac:dyDescent="0.35">
      <c r="A985" s="7"/>
      <c r="B985" s="7"/>
    </row>
    <row r="986" spans="1:2" hidden="1" x14ac:dyDescent="0.35">
      <c r="A986" s="7"/>
      <c r="B986" s="7"/>
    </row>
    <row r="987" spans="1:2" hidden="1" x14ac:dyDescent="0.35">
      <c r="A987" s="7"/>
      <c r="B987" s="7"/>
    </row>
    <row r="988" spans="1:2" hidden="1" x14ac:dyDescent="0.35">
      <c r="A988" s="7"/>
      <c r="B988" s="7"/>
    </row>
    <row r="989" spans="1:2" hidden="1" x14ac:dyDescent="0.35">
      <c r="A989" s="7"/>
      <c r="B989" s="7"/>
    </row>
    <row r="990" spans="1:2" hidden="1" x14ac:dyDescent="0.35">
      <c r="A990" s="7"/>
      <c r="B990" s="7"/>
    </row>
    <row r="991" spans="1:2" hidden="1" x14ac:dyDescent="0.35">
      <c r="A991" s="7"/>
      <c r="B991" s="7"/>
    </row>
    <row r="992" spans="1:2" hidden="1" x14ac:dyDescent="0.35">
      <c r="A992" s="7"/>
      <c r="B992" s="7"/>
    </row>
    <row r="993" spans="1:2" hidden="1" x14ac:dyDescent="0.35">
      <c r="A993" s="7"/>
      <c r="B993" s="7"/>
    </row>
    <row r="994" spans="1:2" hidden="1" x14ac:dyDescent="0.35">
      <c r="A994" s="7"/>
      <c r="B994" s="7"/>
    </row>
    <row r="995" spans="1:2" hidden="1" x14ac:dyDescent="0.35">
      <c r="A995" s="7"/>
      <c r="B995" s="7"/>
    </row>
    <row r="996" spans="1:2" hidden="1" x14ac:dyDescent="0.35">
      <c r="A996" s="7"/>
      <c r="B996" s="7"/>
    </row>
    <row r="997" spans="1:2" hidden="1" x14ac:dyDescent="0.35">
      <c r="A997" s="7"/>
      <c r="B997" s="7"/>
    </row>
    <row r="998" spans="1:2" hidden="1" x14ac:dyDescent="0.35">
      <c r="A998" s="7"/>
      <c r="B998" s="7"/>
    </row>
    <row r="999" spans="1:2" hidden="1" x14ac:dyDescent="0.35">
      <c r="A999" s="7"/>
      <c r="B999" s="7"/>
    </row>
    <row r="1000" spans="1:2" hidden="1" x14ac:dyDescent="0.35">
      <c r="A1000" s="7"/>
      <c r="B1000" s="7"/>
    </row>
    <row r="1001" spans="1:2" hidden="1" x14ac:dyDescent="0.35">
      <c r="A1001" s="7"/>
      <c r="B1001" s="7"/>
    </row>
    <row r="1002" spans="1:2" hidden="1" x14ac:dyDescent="0.35">
      <c r="A1002" s="7"/>
      <c r="B1002" s="7"/>
    </row>
    <row r="1003" spans="1:2" hidden="1" x14ac:dyDescent="0.35">
      <c r="A1003" s="7"/>
      <c r="B1003" s="7"/>
    </row>
    <row r="1004" spans="1:2" hidden="1" x14ac:dyDescent="0.35">
      <c r="A1004" s="7"/>
      <c r="B1004" s="7"/>
    </row>
    <row r="1005" spans="1:2" hidden="1" x14ac:dyDescent="0.35">
      <c r="A1005" s="7"/>
      <c r="B1005" s="7"/>
    </row>
    <row r="1006" spans="1:2" hidden="1" x14ac:dyDescent="0.35">
      <c r="A1006" s="7"/>
      <c r="B1006" s="7"/>
    </row>
    <row r="1007" spans="1:2" hidden="1" x14ac:dyDescent="0.35">
      <c r="A1007" s="7"/>
      <c r="B1007" s="7"/>
    </row>
    <row r="1008" spans="1:2" hidden="1" x14ac:dyDescent="0.35">
      <c r="A1008" s="7"/>
      <c r="B1008" s="7"/>
    </row>
    <row r="1009" spans="1:2" hidden="1" x14ac:dyDescent="0.35">
      <c r="A1009" s="7"/>
      <c r="B1009" s="7"/>
    </row>
    <row r="1010" spans="1:2" hidden="1" x14ac:dyDescent="0.35">
      <c r="A1010" s="7"/>
      <c r="B1010" s="7"/>
    </row>
    <row r="1011" spans="1:2" hidden="1" x14ac:dyDescent="0.35">
      <c r="A1011" s="7"/>
      <c r="B1011" s="7"/>
    </row>
    <row r="1012" spans="1:2" hidden="1" x14ac:dyDescent="0.35">
      <c r="A1012" s="7"/>
      <c r="B1012" s="7"/>
    </row>
    <row r="1013" spans="1:2" hidden="1" x14ac:dyDescent="0.35">
      <c r="A1013" s="7"/>
      <c r="B1013" s="7"/>
    </row>
    <row r="1014" spans="1:2" hidden="1" x14ac:dyDescent="0.35">
      <c r="A1014" s="7"/>
      <c r="B1014" s="7"/>
    </row>
    <row r="1015" spans="1:2" hidden="1" x14ac:dyDescent="0.35">
      <c r="A1015" s="7"/>
      <c r="B1015" s="7"/>
    </row>
    <row r="1016" spans="1:2" hidden="1" x14ac:dyDescent="0.35">
      <c r="A1016" s="7"/>
      <c r="B1016" s="7"/>
    </row>
    <row r="1017" spans="1:2" hidden="1" x14ac:dyDescent="0.35">
      <c r="A1017" s="7"/>
      <c r="B1017" s="7"/>
    </row>
    <row r="1018" spans="1:2" hidden="1" x14ac:dyDescent="0.35">
      <c r="A1018" s="7"/>
      <c r="B1018" s="7"/>
    </row>
    <row r="1019" spans="1:2" hidden="1" x14ac:dyDescent="0.35">
      <c r="A1019" s="7"/>
      <c r="B1019" s="7"/>
    </row>
    <row r="1020" spans="1:2" hidden="1" x14ac:dyDescent="0.35">
      <c r="A1020" s="7"/>
      <c r="B1020" s="7"/>
    </row>
    <row r="1021" spans="1:2" hidden="1" x14ac:dyDescent="0.35">
      <c r="A1021" s="7"/>
      <c r="B1021" s="7"/>
    </row>
    <row r="1022" spans="1:2" hidden="1" x14ac:dyDescent="0.35">
      <c r="A1022" s="7"/>
      <c r="B1022" s="7"/>
    </row>
    <row r="1023" spans="1:2" hidden="1" x14ac:dyDescent="0.35">
      <c r="A1023" s="7"/>
      <c r="B1023" s="7"/>
    </row>
    <row r="1024" spans="1:2" hidden="1" x14ac:dyDescent="0.35">
      <c r="A1024" s="7"/>
      <c r="B1024" s="7"/>
    </row>
    <row r="1025" spans="1:2" hidden="1" x14ac:dyDescent="0.35">
      <c r="A1025" s="7"/>
      <c r="B1025" s="7"/>
    </row>
    <row r="1026" spans="1:2" hidden="1" x14ac:dyDescent="0.35">
      <c r="A1026" s="7"/>
      <c r="B1026" s="7"/>
    </row>
    <row r="1027" spans="1:2" hidden="1" x14ac:dyDescent="0.35">
      <c r="A1027" s="7"/>
      <c r="B1027" s="7"/>
    </row>
    <row r="1028" spans="1:2" hidden="1" x14ac:dyDescent="0.35">
      <c r="A1028" s="7"/>
      <c r="B1028" s="7"/>
    </row>
    <row r="1029" spans="1:2" hidden="1" x14ac:dyDescent="0.35">
      <c r="A1029" s="7"/>
      <c r="B1029" s="7"/>
    </row>
    <row r="1030" spans="1:2" hidden="1" x14ac:dyDescent="0.35">
      <c r="A1030" s="7"/>
      <c r="B1030" s="7"/>
    </row>
    <row r="1031" spans="1:2" hidden="1" x14ac:dyDescent="0.35">
      <c r="A1031" s="7"/>
      <c r="B1031" s="7"/>
    </row>
    <row r="1032" spans="1:2" hidden="1" x14ac:dyDescent="0.35">
      <c r="A1032" s="7"/>
      <c r="B1032" s="7"/>
    </row>
    <row r="1033" spans="1:2" hidden="1" x14ac:dyDescent="0.35">
      <c r="A1033" s="7"/>
      <c r="B1033" s="7"/>
    </row>
    <row r="1034" spans="1:2" hidden="1" x14ac:dyDescent="0.35">
      <c r="A1034" s="7"/>
      <c r="B1034" s="7"/>
    </row>
    <row r="1035" spans="1:2" hidden="1" x14ac:dyDescent="0.35">
      <c r="A1035" s="7"/>
      <c r="B1035" s="7"/>
    </row>
    <row r="1036" spans="1:2" hidden="1" x14ac:dyDescent="0.35">
      <c r="A1036" s="7"/>
      <c r="B1036" s="7"/>
    </row>
    <row r="1037" spans="1:2" hidden="1" x14ac:dyDescent="0.35">
      <c r="A1037" s="7"/>
      <c r="B1037" s="7"/>
    </row>
    <row r="1038" spans="1:2" hidden="1" x14ac:dyDescent="0.35">
      <c r="A1038" s="7"/>
      <c r="B1038" s="7"/>
    </row>
    <row r="1039" spans="1:2" hidden="1" x14ac:dyDescent="0.35">
      <c r="A1039" s="7"/>
      <c r="B1039" s="7"/>
    </row>
    <row r="1040" spans="1:2" hidden="1" x14ac:dyDescent="0.35">
      <c r="A1040" s="7"/>
      <c r="B1040" s="7"/>
    </row>
    <row r="1041" spans="1:2" hidden="1" x14ac:dyDescent="0.35">
      <c r="A1041" s="7"/>
      <c r="B1041" s="7"/>
    </row>
    <row r="1042" spans="1:2" hidden="1" x14ac:dyDescent="0.35">
      <c r="A1042" s="7"/>
      <c r="B1042" s="7"/>
    </row>
    <row r="1043" spans="1:2" hidden="1" x14ac:dyDescent="0.35">
      <c r="A1043" s="7"/>
      <c r="B1043" s="7"/>
    </row>
    <row r="1044" spans="1:2" hidden="1" x14ac:dyDescent="0.35">
      <c r="A1044" s="7"/>
      <c r="B1044" s="7"/>
    </row>
    <row r="1045" spans="1:2" hidden="1" x14ac:dyDescent="0.35">
      <c r="A1045" s="7"/>
      <c r="B1045" s="7"/>
    </row>
    <row r="1046" spans="1:2" hidden="1" x14ac:dyDescent="0.35">
      <c r="A1046" s="7"/>
      <c r="B1046" s="7"/>
    </row>
    <row r="1047" spans="1:2" hidden="1" x14ac:dyDescent="0.35">
      <c r="A1047" s="7"/>
      <c r="B1047" s="7"/>
    </row>
    <row r="1048" spans="1:2" hidden="1" x14ac:dyDescent="0.35">
      <c r="A1048" s="7"/>
      <c r="B1048" s="7"/>
    </row>
    <row r="1049" spans="1:2" hidden="1" x14ac:dyDescent="0.35">
      <c r="A1049" s="7"/>
      <c r="B1049" s="7"/>
    </row>
    <row r="1050" spans="1:2" hidden="1" x14ac:dyDescent="0.35">
      <c r="A1050" s="7"/>
      <c r="B1050" s="7"/>
    </row>
    <row r="1051" spans="1:2" hidden="1" x14ac:dyDescent="0.35">
      <c r="A1051" s="7"/>
      <c r="B1051" s="7"/>
    </row>
    <row r="1052" spans="1:2" hidden="1" x14ac:dyDescent="0.35">
      <c r="A1052" s="7"/>
      <c r="B1052" s="7"/>
    </row>
    <row r="1053" spans="1:2" hidden="1" x14ac:dyDescent="0.35">
      <c r="A1053" s="7"/>
      <c r="B1053" s="7"/>
    </row>
    <row r="1054" spans="1:2" hidden="1" x14ac:dyDescent="0.35">
      <c r="A1054" s="7"/>
      <c r="B1054" s="7"/>
    </row>
    <row r="1055" spans="1:2" hidden="1" x14ac:dyDescent="0.35">
      <c r="A1055" s="7"/>
      <c r="B1055" s="7"/>
    </row>
    <row r="1056" spans="1:2" hidden="1" x14ac:dyDescent="0.35">
      <c r="A1056" s="7"/>
      <c r="B1056" s="7"/>
    </row>
    <row r="1057" spans="1:2" hidden="1" x14ac:dyDescent="0.35">
      <c r="A1057" s="7"/>
      <c r="B1057" s="7"/>
    </row>
    <row r="1058" spans="1:2" hidden="1" x14ac:dyDescent="0.35">
      <c r="A1058" s="7"/>
      <c r="B1058" s="7"/>
    </row>
    <row r="1059" spans="1:2" hidden="1" x14ac:dyDescent="0.35">
      <c r="A1059" s="7"/>
      <c r="B1059" s="7"/>
    </row>
    <row r="1060" spans="1:2" hidden="1" x14ac:dyDescent="0.35">
      <c r="A1060" s="7"/>
      <c r="B1060" s="7"/>
    </row>
    <row r="1061" spans="1:2" hidden="1" x14ac:dyDescent="0.35">
      <c r="A1061" s="7"/>
      <c r="B1061" s="7"/>
    </row>
    <row r="1062" spans="1:2" hidden="1" x14ac:dyDescent="0.35">
      <c r="A1062" s="7"/>
      <c r="B1062" s="7"/>
    </row>
    <row r="1063" spans="1:2" hidden="1" x14ac:dyDescent="0.35">
      <c r="A1063" s="7"/>
      <c r="B1063" s="7"/>
    </row>
    <row r="1064" spans="1:2" hidden="1" x14ac:dyDescent="0.35">
      <c r="A1064" s="7"/>
      <c r="B1064" s="7"/>
    </row>
    <row r="1065" spans="1:2" hidden="1" x14ac:dyDescent="0.35">
      <c r="A1065" s="7"/>
      <c r="B1065" s="7"/>
    </row>
    <row r="1066" spans="1:2" hidden="1" x14ac:dyDescent="0.35">
      <c r="A1066" s="7"/>
      <c r="B1066" s="7"/>
    </row>
    <row r="1067" spans="1:2" hidden="1" x14ac:dyDescent="0.35">
      <c r="A1067" s="7"/>
      <c r="B1067" s="7"/>
    </row>
    <row r="1068" spans="1:2" hidden="1" x14ac:dyDescent="0.35">
      <c r="A1068" s="7"/>
      <c r="B1068" s="7"/>
    </row>
    <row r="1069" spans="1:2" hidden="1" x14ac:dyDescent="0.35">
      <c r="A1069" s="7"/>
      <c r="B1069" s="7"/>
    </row>
    <row r="1070" spans="1:2" hidden="1" x14ac:dyDescent="0.35">
      <c r="A1070" s="7"/>
      <c r="B1070" s="7"/>
    </row>
    <row r="1071" spans="1:2" hidden="1" x14ac:dyDescent="0.35">
      <c r="A1071" s="7"/>
      <c r="B1071" s="7"/>
    </row>
    <row r="1072" spans="1:2" hidden="1" x14ac:dyDescent="0.35">
      <c r="A1072" s="7"/>
      <c r="B1072" s="7"/>
    </row>
    <row r="1073" spans="1:2" hidden="1" x14ac:dyDescent="0.35">
      <c r="A1073" s="7"/>
      <c r="B1073" s="7"/>
    </row>
    <row r="1074" spans="1:2" hidden="1" x14ac:dyDescent="0.35">
      <c r="A1074" s="7"/>
      <c r="B1074" s="7"/>
    </row>
    <row r="1075" spans="1:2" hidden="1" x14ac:dyDescent="0.35">
      <c r="A1075" s="7"/>
      <c r="B1075" s="7"/>
    </row>
    <row r="1076" spans="1:2" hidden="1" x14ac:dyDescent="0.35">
      <c r="A1076" s="7"/>
      <c r="B1076" s="7"/>
    </row>
    <row r="1077" spans="1:2" hidden="1" x14ac:dyDescent="0.35">
      <c r="A1077" s="7"/>
      <c r="B1077" s="7"/>
    </row>
    <row r="1078" spans="1:2" hidden="1" x14ac:dyDescent="0.35">
      <c r="A1078" s="7"/>
      <c r="B1078" s="7"/>
    </row>
    <row r="1079" spans="1:2" hidden="1" x14ac:dyDescent="0.35">
      <c r="A1079" s="7"/>
      <c r="B1079" s="7"/>
    </row>
    <row r="1080" spans="1:2" hidden="1" x14ac:dyDescent="0.35">
      <c r="A1080" s="7"/>
      <c r="B1080" s="7"/>
    </row>
    <row r="1081" spans="1:2" hidden="1" x14ac:dyDescent="0.35">
      <c r="A1081" s="7"/>
      <c r="B1081" s="7"/>
    </row>
    <row r="1082" spans="1:2" hidden="1" x14ac:dyDescent="0.35">
      <c r="A1082" s="7"/>
      <c r="B1082" s="7"/>
    </row>
    <row r="1083" spans="1:2" hidden="1" x14ac:dyDescent="0.35">
      <c r="A1083" s="7"/>
      <c r="B1083" s="7"/>
    </row>
    <row r="1084" spans="1:2" hidden="1" x14ac:dyDescent="0.35">
      <c r="A1084" s="7"/>
      <c r="B1084" s="7"/>
    </row>
    <row r="1085" spans="1:2" hidden="1" x14ac:dyDescent="0.35">
      <c r="A1085" s="7"/>
      <c r="B1085" s="7"/>
    </row>
    <row r="1086" spans="1:2" hidden="1" x14ac:dyDescent="0.35">
      <c r="A1086" s="7"/>
      <c r="B1086" s="7"/>
    </row>
    <row r="1087" spans="1:2" hidden="1" x14ac:dyDescent="0.35">
      <c r="A1087" s="7"/>
      <c r="B1087" s="7"/>
    </row>
    <row r="1088" spans="1:2" hidden="1" x14ac:dyDescent="0.35">
      <c r="A1088" s="7"/>
      <c r="B1088" s="7"/>
    </row>
    <row r="1089" spans="1:2" hidden="1" x14ac:dyDescent="0.35">
      <c r="A1089" s="7"/>
      <c r="B1089" s="7"/>
    </row>
    <row r="1090" spans="1:2" hidden="1" x14ac:dyDescent="0.35">
      <c r="A1090" s="7"/>
      <c r="B1090" s="7"/>
    </row>
    <row r="1091" spans="1:2" hidden="1" x14ac:dyDescent="0.35">
      <c r="A1091" s="7"/>
      <c r="B1091" s="7"/>
    </row>
    <row r="1092" spans="1:2" hidden="1" x14ac:dyDescent="0.35">
      <c r="A1092" s="7"/>
      <c r="B1092" s="7"/>
    </row>
    <row r="1093" spans="1:2" hidden="1" x14ac:dyDescent="0.35">
      <c r="A1093" s="7"/>
      <c r="B1093" s="7"/>
    </row>
    <row r="1094" spans="1:2" hidden="1" x14ac:dyDescent="0.35">
      <c r="A1094" s="7"/>
      <c r="B1094" s="7"/>
    </row>
    <row r="1095" spans="1:2" hidden="1" x14ac:dyDescent="0.35">
      <c r="A1095" s="7"/>
      <c r="B1095" s="7"/>
    </row>
    <row r="1096" spans="1:2" hidden="1" x14ac:dyDescent="0.35">
      <c r="A1096" s="7"/>
      <c r="B1096" s="7"/>
    </row>
    <row r="1097" spans="1:2" hidden="1" x14ac:dyDescent="0.35">
      <c r="A1097" s="7"/>
      <c r="B1097" s="7"/>
    </row>
    <row r="1098" spans="1:2" hidden="1" x14ac:dyDescent="0.35">
      <c r="A1098" s="7"/>
      <c r="B1098" s="7"/>
    </row>
    <row r="1099" spans="1:2" hidden="1" x14ac:dyDescent="0.35">
      <c r="A1099" s="7"/>
      <c r="B1099" s="7"/>
    </row>
    <row r="1100" spans="1:2" hidden="1" x14ac:dyDescent="0.35">
      <c r="A1100" s="7"/>
      <c r="B1100" s="7"/>
    </row>
    <row r="1101" spans="1:2" hidden="1" x14ac:dyDescent="0.35">
      <c r="A1101" s="7"/>
      <c r="B1101" s="7"/>
    </row>
    <row r="1102" spans="1:2" hidden="1" x14ac:dyDescent="0.35">
      <c r="A1102" s="7"/>
      <c r="B1102" s="7"/>
    </row>
    <row r="1103" spans="1:2" hidden="1" x14ac:dyDescent="0.35">
      <c r="A1103" s="7"/>
      <c r="B1103" s="7"/>
    </row>
    <row r="1104" spans="1:2" hidden="1" x14ac:dyDescent="0.35">
      <c r="A1104" s="7"/>
      <c r="B1104" s="7"/>
    </row>
    <row r="1105" spans="1:2" hidden="1" x14ac:dyDescent="0.35">
      <c r="A1105" s="7"/>
      <c r="B1105" s="7"/>
    </row>
    <row r="1106" spans="1:2" hidden="1" x14ac:dyDescent="0.35">
      <c r="A1106" s="7"/>
      <c r="B1106" s="7"/>
    </row>
    <row r="1107" spans="1:2" hidden="1" x14ac:dyDescent="0.35">
      <c r="A1107" s="7"/>
      <c r="B1107" s="7"/>
    </row>
    <row r="1108" spans="1:2" hidden="1" x14ac:dyDescent="0.35">
      <c r="A1108" s="7"/>
      <c r="B1108" s="7"/>
    </row>
    <row r="1109" spans="1:2" hidden="1" x14ac:dyDescent="0.35">
      <c r="A1109" s="7"/>
      <c r="B1109" s="7"/>
    </row>
    <row r="1110" spans="1:2" hidden="1" x14ac:dyDescent="0.35">
      <c r="A1110" s="7"/>
      <c r="B1110" s="7"/>
    </row>
    <row r="1111" spans="1:2" hidden="1" x14ac:dyDescent="0.35">
      <c r="A1111" s="7"/>
      <c r="B1111" s="7"/>
    </row>
    <row r="1112" spans="1:2" hidden="1" x14ac:dyDescent="0.35">
      <c r="A1112" s="7"/>
      <c r="B1112" s="7"/>
    </row>
    <row r="1113" spans="1:2" hidden="1" x14ac:dyDescent="0.35">
      <c r="A1113" s="7"/>
      <c r="B1113" s="7"/>
    </row>
    <row r="1114" spans="1:2" hidden="1" x14ac:dyDescent="0.35">
      <c r="A1114" s="7"/>
      <c r="B1114" s="7"/>
    </row>
    <row r="1115" spans="1:2" hidden="1" x14ac:dyDescent="0.35">
      <c r="A1115" s="7"/>
      <c r="B1115" s="7"/>
    </row>
    <row r="1116" spans="1:2" hidden="1" x14ac:dyDescent="0.35">
      <c r="A1116" s="7"/>
      <c r="B1116" s="7"/>
    </row>
    <row r="1117" spans="1:2" hidden="1" x14ac:dyDescent="0.35">
      <c r="A1117" s="7"/>
      <c r="B1117" s="7"/>
    </row>
    <row r="1118" spans="1:2" hidden="1" x14ac:dyDescent="0.35">
      <c r="A1118" s="7"/>
      <c r="B1118" s="7"/>
    </row>
    <row r="1119" spans="1:2" hidden="1" x14ac:dyDescent="0.35">
      <c r="A1119" s="7"/>
      <c r="B1119" s="7"/>
    </row>
    <row r="1120" spans="1:2" hidden="1" x14ac:dyDescent="0.35">
      <c r="A1120" s="7"/>
      <c r="B1120" s="7"/>
    </row>
    <row r="1121" spans="1:2" hidden="1" x14ac:dyDescent="0.35">
      <c r="A1121" s="7"/>
      <c r="B1121" s="7"/>
    </row>
    <row r="1122" spans="1:2" hidden="1" x14ac:dyDescent="0.35">
      <c r="A1122" s="7"/>
      <c r="B1122" s="7"/>
    </row>
    <row r="1123" spans="1:2" hidden="1" x14ac:dyDescent="0.35">
      <c r="A1123" s="7"/>
      <c r="B1123" s="7"/>
    </row>
    <row r="1124" spans="1:2" hidden="1" x14ac:dyDescent="0.35">
      <c r="A1124" s="7"/>
      <c r="B1124" s="7"/>
    </row>
    <row r="1125" spans="1:2" hidden="1" x14ac:dyDescent="0.35">
      <c r="A1125" s="7"/>
      <c r="B1125" s="7"/>
    </row>
    <row r="1126" spans="1:2" hidden="1" x14ac:dyDescent="0.35">
      <c r="A1126" s="7"/>
      <c r="B1126" s="7"/>
    </row>
    <row r="1127" spans="1:2" hidden="1" x14ac:dyDescent="0.35">
      <c r="A1127" s="7"/>
      <c r="B1127" s="7"/>
    </row>
    <row r="1128" spans="1:2" hidden="1" x14ac:dyDescent="0.35">
      <c r="A1128" s="7"/>
      <c r="B1128" s="7"/>
    </row>
    <row r="1129" spans="1:2" hidden="1" x14ac:dyDescent="0.35">
      <c r="A1129" s="7"/>
      <c r="B1129" s="7"/>
    </row>
    <row r="1130" spans="1:2" hidden="1" x14ac:dyDescent="0.35">
      <c r="A1130" s="7"/>
      <c r="B1130" s="7"/>
    </row>
    <row r="1131" spans="1:2" hidden="1" x14ac:dyDescent="0.35">
      <c r="A1131" s="7"/>
      <c r="B1131" s="7"/>
    </row>
    <row r="1132" spans="1:2" hidden="1" x14ac:dyDescent="0.35">
      <c r="A1132" s="7"/>
      <c r="B1132" s="7"/>
    </row>
    <row r="1133" spans="1:2" hidden="1" x14ac:dyDescent="0.35">
      <c r="A1133" s="7"/>
      <c r="B1133" s="7"/>
    </row>
    <row r="1134" spans="1:2" hidden="1" x14ac:dyDescent="0.35">
      <c r="A1134" s="7"/>
      <c r="B1134" s="7"/>
    </row>
    <row r="1135" spans="1:2" hidden="1" x14ac:dyDescent="0.35">
      <c r="A1135" s="7"/>
      <c r="B1135" s="7"/>
    </row>
    <row r="1136" spans="1:2" hidden="1" x14ac:dyDescent="0.35">
      <c r="A1136" s="7"/>
      <c r="B1136" s="7"/>
    </row>
    <row r="1137" spans="1:2" hidden="1" x14ac:dyDescent="0.35">
      <c r="A1137" s="7"/>
      <c r="B1137" s="7"/>
    </row>
    <row r="1138" spans="1:2" hidden="1" x14ac:dyDescent="0.35">
      <c r="A1138" s="7"/>
      <c r="B1138" s="7"/>
    </row>
    <row r="1139" spans="1:2" hidden="1" x14ac:dyDescent="0.35">
      <c r="A1139" s="7"/>
      <c r="B1139" s="7"/>
    </row>
    <row r="1140" spans="1:2" hidden="1" x14ac:dyDescent="0.35">
      <c r="A1140" s="7"/>
      <c r="B1140" s="7"/>
    </row>
    <row r="1141" spans="1:2" hidden="1" x14ac:dyDescent="0.35">
      <c r="A1141" s="7"/>
      <c r="B1141" s="7"/>
    </row>
    <row r="1142" spans="1:2" hidden="1" x14ac:dyDescent="0.35">
      <c r="A1142" s="7"/>
      <c r="B1142" s="7"/>
    </row>
    <row r="1143" spans="1:2" hidden="1" x14ac:dyDescent="0.35">
      <c r="A1143" s="7"/>
      <c r="B1143" s="7"/>
    </row>
    <row r="1144" spans="1:2" hidden="1" x14ac:dyDescent="0.35">
      <c r="A1144" s="7"/>
      <c r="B1144" s="7"/>
    </row>
    <row r="1145" spans="1:2" hidden="1" x14ac:dyDescent="0.35">
      <c r="A1145" s="7"/>
      <c r="B1145" s="7"/>
    </row>
    <row r="1146" spans="1:2" hidden="1" x14ac:dyDescent="0.35">
      <c r="A1146" s="7"/>
      <c r="B1146" s="7"/>
    </row>
    <row r="1147" spans="1:2" hidden="1" x14ac:dyDescent="0.35">
      <c r="A1147" s="7"/>
      <c r="B1147" s="7"/>
    </row>
    <row r="1148" spans="1:2" hidden="1" x14ac:dyDescent="0.35">
      <c r="A1148" s="7"/>
      <c r="B1148" s="7"/>
    </row>
    <row r="1149" spans="1:2" hidden="1" x14ac:dyDescent="0.35">
      <c r="A1149" s="7"/>
      <c r="B1149" s="7"/>
    </row>
    <row r="1150" spans="1:2" hidden="1" x14ac:dyDescent="0.35">
      <c r="A1150" s="7"/>
      <c r="B1150" s="7"/>
    </row>
    <row r="1151" spans="1:2" hidden="1" x14ac:dyDescent="0.35">
      <c r="A1151" s="7"/>
      <c r="B1151" s="7"/>
    </row>
    <row r="1152" spans="1:2" hidden="1" x14ac:dyDescent="0.35">
      <c r="A1152" s="7"/>
      <c r="B1152" s="7"/>
    </row>
    <row r="1153" spans="1:2" hidden="1" x14ac:dyDescent="0.35">
      <c r="A1153" s="7"/>
      <c r="B1153" s="7"/>
    </row>
    <row r="1154" spans="1:2" hidden="1" x14ac:dyDescent="0.35">
      <c r="A1154" s="7"/>
      <c r="B1154" s="7"/>
    </row>
    <row r="1155" spans="1:2" hidden="1" x14ac:dyDescent="0.35">
      <c r="A1155" s="7"/>
      <c r="B1155" s="7"/>
    </row>
    <row r="1156" spans="1:2" hidden="1" x14ac:dyDescent="0.35">
      <c r="A1156" s="7"/>
      <c r="B1156" s="7"/>
    </row>
    <row r="1157" spans="1:2" hidden="1" x14ac:dyDescent="0.35">
      <c r="A1157" s="7"/>
      <c r="B1157" s="7"/>
    </row>
    <row r="1158" spans="1:2" hidden="1" x14ac:dyDescent="0.35">
      <c r="A1158" s="7"/>
      <c r="B1158" s="7"/>
    </row>
    <row r="1159" spans="1:2" hidden="1" x14ac:dyDescent="0.35">
      <c r="A1159" s="7"/>
      <c r="B1159" s="7"/>
    </row>
    <row r="1160" spans="1:2" hidden="1" x14ac:dyDescent="0.35">
      <c r="A1160" s="7"/>
      <c r="B1160" s="7"/>
    </row>
    <row r="1161" spans="1:2" hidden="1" x14ac:dyDescent="0.35">
      <c r="A1161" s="7"/>
      <c r="B1161" s="7"/>
    </row>
    <row r="1162" spans="1:2" hidden="1" x14ac:dyDescent="0.35">
      <c r="A1162" s="7"/>
      <c r="B1162" s="7"/>
    </row>
    <row r="1163" spans="1:2" hidden="1" x14ac:dyDescent="0.35">
      <c r="A1163" s="7"/>
      <c r="B1163" s="7"/>
    </row>
    <row r="1164" spans="1:2" hidden="1" x14ac:dyDescent="0.35">
      <c r="A1164" s="7"/>
      <c r="B1164" s="7"/>
    </row>
    <row r="1165" spans="1:2" hidden="1" x14ac:dyDescent="0.35">
      <c r="A1165" s="7"/>
      <c r="B1165" s="7"/>
    </row>
    <row r="1166" spans="1:2" hidden="1" x14ac:dyDescent="0.35">
      <c r="A1166" s="7"/>
      <c r="B1166" s="7"/>
    </row>
    <row r="1167" spans="1:2" hidden="1" x14ac:dyDescent="0.35">
      <c r="A1167" s="7"/>
      <c r="B1167" s="7"/>
    </row>
    <row r="1168" spans="1:2" hidden="1" x14ac:dyDescent="0.35">
      <c r="A1168" s="7"/>
      <c r="B1168" s="7"/>
    </row>
    <row r="1169" spans="1:2" hidden="1" x14ac:dyDescent="0.35">
      <c r="A1169" s="7"/>
      <c r="B1169" s="7"/>
    </row>
    <row r="1170" spans="1:2" hidden="1" x14ac:dyDescent="0.35">
      <c r="A1170" s="7"/>
      <c r="B1170" s="7"/>
    </row>
    <row r="1171" spans="1:2" hidden="1" x14ac:dyDescent="0.35">
      <c r="A1171" s="7"/>
      <c r="B1171" s="7"/>
    </row>
    <row r="1172" spans="1:2" hidden="1" x14ac:dyDescent="0.35">
      <c r="A1172" s="7"/>
      <c r="B1172" s="7"/>
    </row>
    <row r="1173" spans="1:2" hidden="1" x14ac:dyDescent="0.35">
      <c r="A1173" s="7"/>
      <c r="B1173" s="7"/>
    </row>
    <row r="1174" spans="1:2" hidden="1" x14ac:dyDescent="0.35">
      <c r="A1174" s="7"/>
      <c r="B1174" s="7"/>
    </row>
    <row r="1175" spans="1:2" hidden="1" x14ac:dyDescent="0.35">
      <c r="A1175" s="7"/>
      <c r="B1175" s="7"/>
    </row>
    <row r="1176" spans="1:2" hidden="1" x14ac:dyDescent="0.35">
      <c r="A1176" s="7"/>
      <c r="B1176" s="7"/>
    </row>
    <row r="1177" spans="1:2" hidden="1" x14ac:dyDescent="0.35">
      <c r="A1177" s="7"/>
      <c r="B1177" s="7"/>
    </row>
    <row r="1178" spans="1:2" hidden="1" x14ac:dyDescent="0.35">
      <c r="A1178" s="7"/>
      <c r="B1178" s="7"/>
    </row>
    <row r="1179" spans="1:2" hidden="1" x14ac:dyDescent="0.35">
      <c r="A1179" s="7"/>
      <c r="B1179" s="7"/>
    </row>
    <row r="1180" spans="1:2" hidden="1" x14ac:dyDescent="0.35">
      <c r="A1180" s="7"/>
      <c r="B1180" s="7"/>
    </row>
    <row r="1181" spans="1:2" hidden="1" x14ac:dyDescent="0.35">
      <c r="A1181" s="7"/>
      <c r="B1181" s="7"/>
    </row>
    <row r="1182" spans="1:2" hidden="1" x14ac:dyDescent="0.35">
      <c r="A1182" s="7"/>
      <c r="B1182" s="7"/>
    </row>
    <row r="1183" spans="1:2" hidden="1" x14ac:dyDescent="0.35">
      <c r="A1183" s="7"/>
      <c r="B1183" s="7"/>
    </row>
    <row r="1184" spans="1:2" hidden="1" x14ac:dyDescent="0.35">
      <c r="A1184" s="7"/>
      <c r="B1184" s="7"/>
    </row>
    <row r="1185" spans="1:2" hidden="1" x14ac:dyDescent="0.35">
      <c r="A1185" s="7"/>
      <c r="B1185" s="7"/>
    </row>
    <row r="1186" spans="1:2" hidden="1" x14ac:dyDescent="0.35">
      <c r="A1186" s="7"/>
      <c r="B1186" s="7"/>
    </row>
    <row r="1187" spans="1:2" hidden="1" x14ac:dyDescent="0.35">
      <c r="A1187" s="7"/>
      <c r="B1187" s="7"/>
    </row>
    <row r="1188" spans="1:2" hidden="1" x14ac:dyDescent="0.35">
      <c r="A1188" s="7"/>
      <c r="B1188" s="7"/>
    </row>
    <row r="1189" spans="1:2" hidden="1" x14ac:dyDescent="0.35">
      <c r="A1189" s="7"/>
      <c r="B1189" s="7"/>
    </row>
    <row r="1190" spans="1:2" hidden="1" x14ac:dyDescent="0.35">
      <c r="A1190" s="7"/>
      <c r="B1190" s="7"/>
    </row>
    <row r="1191" spans="1:2" hidden="1" x14ac:dyDescent="0.35">
      <c r="A1191" s="7"/>
      <c r="B1191" s="7"/>
    </row>
    <row r="1192" spans="1:2" hidden="1" x14ac:dyDescent="0.35">
      <c r="A1192" s="7"/>
      <c r="B1192" s="7"/>
    </row>
    <row r="1193" spans="1:2" hidden="1" x14ac:dyDescent="0.35">
      <c r="A1193" s="7"/>
      <c r="B1193" s="7"/>
    </row>
    <row r="1194" spans="1:2" hidden="1" x14ac:dyDescent="0.35">
      <c r="A1194" s="7"/>
      <c r="B1194" s="7"/>
    </row>
    <row r="1195" spans="1:2" hidden="1" x14ac:dyDescent="0.35">
      <c r="A1195" s="7"/>
      <c r="B1195" s="7"/>
    </row>
    <row r="1196" spans="1:2" hidden="1" x14ac:dyDescent="0.35">
      <c r="A1196" s="7"/>
      <c r="B1196" s="7"/>
    </row>
    <row r="1197" spans="1:2" hidden="1" x14ac:dyDescent="0.35">
      <c r="A1197" s="7"/>
      <c r="B1197" s="7"/>
    </row>
    <row r="1198" spans="1:2" hidden="1" x14ac:dyDescent="0.35">
      <c r="A1198" s="7"/>
      <c r="B1198" s="7"/>
    </row>
    <row r="1199" spans="1:2" hidden="1" x14ac:dyDescent="0.35">
      <c r="A1199" s="7"/>
      <c r="B1199" s="7"/>
    </row>
    <row r="1200" spans="1:2" hidden="1" x14ac:dyDescent="0.35">
      <c r="A1200" s="7"/>
      <c r="B1200" s="7"/>
    </row>
    <row r="1201" spans="1:2" hidden="1" x14ac:dyDescent="0.35">
      <c r="A1201" s="7"/>
      <c r="B1201" s="7"/>
    </row>
    <row r="1202" spans="1:2" hidden="1" x14ac:dyDescent="0.35">
      <c r="A1202" s="7"/>
      <c r="B1202" s="7"/>
    </row>
    <row r="1203" spans="1:2" hidden="1" x14ac:dyDescent="0.35">
      <c r="A1203" s="7"/>
      <c r="B1203" s="7"/>
    </row>
    <row r="1204" spans="1:2" hidden="1" x14ac:dyDescent="0.35">
      <c r="A1204" s="7"/>
      <c r="B1204" s="7"/>
    </row>
    <row r="1205" spans="1:2" hidden="1" x14ac:dyDescent="0.35">
      <c r="A1205" s="7"/>
      <c r="B1205" s="7"/>
    </row>
    <row r="1206" spans="1:2" hidden="1" x14ac:dyDescent="0.35">
      <c r="A1206" s="7"/>
      <c r="B1206" s="7"/>
    </row>
    <row r="1207" spans="1:2" hidden="1" x14ac:dyDescent="0.35">
      <c r="A1207" s="7"/>
      <c r="B1207" s="7"/>
    </row>
    <row r="1208" spans="1:2" hidden="1" x14ac:dyDescent="0.35">
      <c r="A1208" s="7"/>
      <c r="B1208" s="7"/>
    </row>
    <row r="1209" spans="1:2" hidden="1" x14ac:dyDescent="0.35">
      <c r="A1209" s="7"/>
      <c r="B1209" s="7"/>
    </row>
    <row r="1210" spans="1:2" hidden="1" x14ac:dyDescent="0.35">
      <c r="A1210" s="7"/>
      <c r="B1210" s="7"/>
    </row>
    <row r="1211" spans="1:2" hidden="1" x14ac:dyDescent="0.35">
      <c r="A1211" s="7"/>
      <c r="B1211" s="7"/>
    </row>
    <row r="1212" spans="1:2" hidden="1" x14ac:dyDescent="0.35">
      <c r="A1212" s="7"/>
      <c r="B1212" s="7"/>
    </row>
    <row r="1213" spans="1:2" hidden="1" x14ac:dyDescent="0.35">
      <c r="A1213" s="7"/>
      <c r="B1213" s="7"/>
    </row>
    <row r="1214" spans="1:2" hidden="1" x14ac:dyDescent="0.35">
      <c r="A1214" s="7"/>
      <c r="B1214" s="7"/>
    </row>
    <row r="1215" spans="1:2" hidden="1" x14ac:dyDescent="0.35">
      <c r="A1215" s="7"/>
      <c r="B1215" s="7"/>
    </row>
    <row r="1216" spans="1:2" hidden="1" x14ac:dyDescent="0.35">
      <c r="A1216" s="7"/>
      <c r="B1216" s="7"/>
    </row>
    <row r="1217" spans="1:2" hidden="1" x14ac:dyDescent="0.35">
      <c r="A1217" s="7"/>
      <c r="B1217" s="7"/>
    </row>
    <row r="1218" spans="1:2" hidden="1" x14ac:dyDescent="0.35">
      <c r="A1218" s="7"/>
      <c r="B1218" s="7"/>
    </row>
    <row r="1219" spans="1:2" hidden="1" x14ac:dyDescent="0.35">
      <c r="A1219" s="7"/>
      <c r="B1219" s="7"/>
    </row>
    <row r="1220" spans="1:2" hidden="1" x14ac:dyDescent="0.35">
      <c r="A1220" s="7"/>
      <c r="B1220" s="7"/>
    </row>
    <row r="1221" spans="1:2" hidden="1" x14ac:dyDescent="0.35">
      <c r="A1221" s="7"/>
      <c r="B1221" s="7"/>
    </row>
    <row r="1222" spans="1:2" hidden="1" x14ac:dyDescent="0.35">
      <c r="A1222" s="7"/>
      <c r="B1222" s="7"/>
    </row>
    <row r="1223" spans="1:2" hidden="1" x14ac:dyDescent="0.35">
      <c r="A1223" s="7"/>
      <c r="B1223" s="7"/>
    </row>
    <row r="1224" spans="1:2" hidden="1" x14ac:dyDescent="0.35">
      <c r="A1224" s="7"/>
      <c r="B1224" s="7"/>
    </row>
    <row r="1225" spans="1:2" hidden="1" x14ac:dyDescent="0.35">
      <c r="A1225" s="7"/>
      <c r="B1225" s="7"/>
    </row>
    <row r="1226" spans="1:2" hidden="1" x14ac:dyDescent="0.35">
      <c r="A1226" s="7"/>
      <c r="B1226" s="7"/>
    </row>
    <row r="1227" spans="1:2" hidden="1" x14ac:dyDescent="0.35">
      <c r="A1227" s="7"/>
      <c r="B1227" s="7"/>
    </row>
    <row r="1228" spans="1:2" hidden="1" x14ac:dyDescent="0.35">
      <c r="A1228" s="7"/>
      <c r="B1228" s="7"/>
    </row>
    <row r="1229" spans="1:2" hidden="1" x14ac:dyDescent="0.35">
      <c r="A1229" s="7"/>
      <c r="B1229" s="7"/>
    </row>
    <row r="1230" spans="1:2" hidden="1" x14ac:dyDescent="0.35">
      <c r="A1230" s="7"/>
      <c r="B1230" s="7"/>
    </row>
    <row r="1231" spans="1:2" hidden="1" x14ac:dyDescent="0.35">
      <c r="A1231" s="7"/>
      <c r="B1231" s="7"/>
    </row>
    <row r="1232" spans="1:2" hidden="1" x14ac:dyDescent="0.35">
      <c r="A1232" s="7"/>
      <c r="B1232" s="7"/>
    </row>
    <row r="1233" spans="1:2" hidden="1" x14ac:dyDescent="0.35">
      <c r="A1233" s="7"/>
      <c r="B1233" s="7"/>
    </row>
    <row r="1234" spans="1:2" hidden="1" x14ac:dyDescent="0.35">
      <c r="A1234" s="7"/>
      <c r="B1234" s="7"/>
    </row>
    <row r="1235" spans="1:2" hidden="1" x14ac:dyDescent="0.35">
      <c r="A1235" s="7"/>
      <c r="B1235" s="7"/>
    </row>
    <row r="1236" spans="1:2" hidden="1" x14ac:dyDescent="0.35">
      <c r="A1236" s="7"/>
      <c r="B1236" s="7"/>
    </row>
    <row r="1237" spans="1:2" hidden="1" x14ac:dyDescent="0.35">
      <c r="A1237" s="7"/>
      <c r="B1237" s="7"/>
    </row>
    <row r="1238" spans="1:2" hidden="1" x14ac:dyDescent="0.35">
      <c r="A1238" s="7"/>
      <c r="B1238" s="7"/>
    </row>
    <row r="1239" spans="1:2" hidden="1" x14ac:dyDescent="0.35">
      <c r="A1239" s="7"/>
      <c r="B1239" s="7"/>
    </row>
    <row r="1240" spans="1:2" hidden="1" x14ac:dyDescent="0.35">
      <c r="A1240" s="7"/>
      <c r="B1240" s="7"/>
    </row>
    <row r="1241" spans="1:2" hidden="1" x14ac:dyDescent="0.35">
      <c r="A1241" s="7"/>
      <c r="B1241" s="7"/>
    </row>
    <row r="1242" spans="1:2" hidden="1" x14ac:dyDescent="0.35">
      <c r="A1242" s="7"/>
      <c r="B1242" s="7"/>
    </row>
    <row r="1243" spans="1:2" hidden="1" x14ac:dyDescent="0.35">
      <c r="A1243" s="7"/>
      <c r="B1243" s="7"/>
    </row>
    <row r="1244" spans="1:2" hidden="1" x14ac:dyDescent="0.35">
      <c r="A1244" s="7"/>
      <c r="B1244" s="7"/>
    </row>
    <row r="1245" spans="1:2" hidden="1" x14ac:dyDescent="0.35">
      <c r="A1245" s="7"/>
      <c r="B1245" s="7"/>
    </row>
    <row r="1246" spans="1:2" hidden="1" x14ac:dyDescent="0.35">
      <c r="A1246" s="7"/>
      <c r="B1246" s="7"/>
    </row>
    <row r="1247" spans="1:2" hidden="1" x14ac:dyDescent="0.35">
      <c r="A1247" s="7"/>
      <c r="B1247" s="7"/>
    </row>
    <row r="1248" spans="1:2" hidden="1" x14ac:dyDescent="0.35">
      <c r="A1248" s="7"/>
      <c r="B1248" s="7"/>
    </row>
    <row r="1249" spans="1:2" hidden="1" x14ac:dyDescent="0.35">
      <c r="A1249" s="7"/>
      <c r="B1249" s="7"/>
    </row>
    <row r="1250" spans="1:2" hidden="1" x14ac:dyDescent="0.35">
      <c r="A1250" s="7"/>
      <c r="B1250" s="7"/>
    </row>
    <row r="1251" spans="1:2" hidden="1" x14ac:dyDescent="0.35">
      <c r="A1251" s="7"/>
      <c r="B1251" s="7"/>
    </row>
    <row r="1252" spans="1:2" hidden="1" x14ac:dyDescent="0.35">
      <c r="A1252" s="7"/>
      <c r="B1252" s="7"/>
    </row>
    <row r="1253" spans="1:2" hidden="1" x14ac:dyDescent="0.35">
      <c r="A1253" s="7"/>
      <c r="B1253" s="7"/>
    </row>
    <row r="1254" spans="1:2" hidden="1" x14ac:dyDescent="0.35">
      <c r="A1254" s="7"/>
      <c r="B1254" s="7"/>
    </row>
    <row r="1255" spans="1:2" hidden="1" x14ac:dyDescent="0.35">
      <c r="A1255" s="7"/>
      <c r="B1255" s="7"/>
    </row>
    <row r="1256" spans="1:2" hidden="1" x14ac:dyDescent="0.35">
      <c r="A1256" s="7"/>
      <c r="B1256" s="7"/>
    </row>
    <row r="1257" spans="1:2" hidden="1" x14ac:dyDescent="0.35">
      <c r="A1257" s="7"/>
      <c r="B1257" s="7"/>
    </row>
    <row r="1258" spans="1:2" hidden="1" x14ac:dyDescent="0.35">
      <c r="A1258" s="7"/>
      <c r="B1258" s="7"/>
    </row>
    <row r="1259" spans="1:2" hidden="1" x14ac:dyDescent="0.35">
      <c r="A1259" s="7"/>
      <c r="B1259" s="7"/>
    </row>
    <row r="1260" spans="1:2" hidden="1" x14ac:dyDescent="0.35">
      <c r="A1260" s="7"/>
      <c r="B1260" s="7"/>
    </row>
    <row r="1261" spans="1:2" hidden="1" x14ac:dyDescent="0.35">
      <c r="A1261" s="7"/>
      <c r="B1261" s="7"/>
    </row>
    <row r="1262" spans="1:2" hidden="1" x14ac:dyDescent="0.35">
      <c r="A1262" s="7"/>
      <c r="B1262" s="7"/>
    </row>
    <row r="1263" spans="1:2" hidden="1" x14ac:dyDescent="0.35">
      <c r="A1263" s="7"/>
      <c r="B1263" s="7"/>
    </row>
    <row r="1264" spans="1:2" hidden="1" x14ac:dyDescent="0.35">
      <c r="A1264" s="7"/>
      <c r="B1264" s="7"/>
    </row>
    <row r="1265" spans="1:2" hidden="1" x14ac:dyDescent="0.35">
      <c r="A1265" s="7"/>
      <c r="B1265" s="7"/>
    </row>
    <row r="1266" spans="1:2" hidden="1" x14ac:dyDescent="0.35">
      <c r="A1266" s="7"/>
      <c r="B1266" s="7"/>
    </row>
    <row r="1267" spans="1:2" hidden="1" x14ac:dyDescent="0.35">
      <c r="A1267" s="7"/>
      <c r="B1267" s="7"/>
    </row>
    <row r="1268" spans="1:2" hidden="1" x14ac:dyDescent="0.35">
      <c r="A1268" s="7"/>
      <c r="B1268" s="7"/>
    </row>
    <row r="1269" spans="1:2" hidden="1" x14ac:dyDescent="0.35">
      <c r="A1269" s="7"/>
      <c r="B1269" s="7"/>
    </row>
    <row r="1270" spans="1:2" hidden="1" x14ac:dyDescent="0.35">
      <c r="A1270" s="7"/>
      <c r="B1270" s="7"/>
    </row>
    <row r="1271" spans="1:2" hidden="1" x14ac:dyDescent="0.35">
      <c r="A1271" s="7"/>
      <c r="B1271" s="7"/>
    </row>
    <row r="1272" spans="1:2" hidden="1" x14ac:dyDescent="0.35">
      <c r="A1272" s="7"/>
      <c r="B1272" s="7"/>
    </row>
    <row r="1273" spans="1:2" hidden="1" x14ac:dyDescent="0.35">
      <c r="A1273" s="7"/>
      <c r="B1273" s="7"/>
    </row>
    <row r="1274" spans="1:2" hidden="1" x14ac:dyDescent="0.35">
      <c r="A1274" s="7"/>
      <c r="B1274" s="7"/>
    </row>
    <row r="1275" spans="1:2" hidden="1" x14ac:dyDescent="0.35">
      <c r="A1275" s="7"/>
      <c r="B1275" s="7"/>
    </row>
    <row r="1276" spans="1:2" hidden="1" x14ac:dyDescent="0.35">
      <c r="A1276" s="7"/>
      <c r="B1276" s="7"/>
    </row>
    <row r="1277" spans="1:2" hidden="1" x14ac:dyDescent="0.35">
      <c r="A1277" s="7"/>
      <c r="B1277" s="7"/>
    </row>
    <row r="1278" spans="1:2" hidden="1" x14ac:dyDescent="0.35">
      <c r="A1278" s="7"/>
      <c r="B1278" s="7"/>
    </row>
    <row r="1279" spans="1:2" hidden="1" x14ac:dyDescent="0.35">
      <c r="A1279" s="7"/>
      <c r="B1279" s="7"/>
    </row>
    <row r="1280" spans="1:2" hidden="1" x14ac:dyDescent="0.35">
      <c r="A1280" s="7"/>
      <c r="B1280" s="7"/>
    </row>
    <row r="1281" spans="1:2" hidden="1" x14ac:dyDescent="0.35">
      <c r="A1281" s="7"/>
      <c r="B1281" s="7"/>
    </row>
    <row r="1282" spans="1:2" hidden="1" x14ac:dyDescent="0.35">
      <c r="A1282" s="7"/>
      <c r="B1282" s="7"/>
    </row>
    <row r="1283" spans="1:2" hidden="1" x14ac:dyDescent="0.35">
      <c r="A1283" s="7"/>
      <c r="B1283" s="7"/>
    </row>
    <row r="1284" spans="1:2" hidden="1" x14ac:dyDescent="0.35">
      <c r="A1284" s="7"/>
      <c r="B1284" s="7"/>
    </row>
    <row r="1285" spans="1:2" hidden="1" x14ac:dyDescent="0.35">
      <c r="A1285" s="7"/>
      <c r="B1285" s="7"/>
    </row>
    <row r="1286" spans="1:2" hidden="1" x14ac:dyDescent="0.35">
      <c r="A1286" s="7"/>
      <c r="B1286" s="7"/>
    </row>
    <row r="1287" spans="1:2" hidden="1" x14ac:dyDescent="0.35">
      <c r="A1287" s="7"/>
      <c r="B1287" s="7"/>
    </row>
    <row r="1288" spans="1:2" hidden="1" x14ac:dyDescent="0.35">
      <c r="A1288" s="7"/>
      <c r="B1288" s="7"/>
    </row>
    <row r="1289" spans="1:2" hidden="1" x14ac:dyDescent="0.35">
      <c r="A1289" s="7"/>
      <c r="B1289" s="7"/>
    </row>
    <row r="1290" spans="1:2" hidden="1" x14ac:dyDescent="0.35">
      <c r="A1290" s="7"/>
      <c r="B1290" s="7"/>
    </row>
    <row r="1291" spans="1:2" hidden="1" x14ac:dyDescent="0.35">
      <c r="A1291" s="7"/>
      <c r="B1291" s="7"/>
    </row>
    <row r="1292" spans="1:2" hidden="1" x14ac:dyDescent="0.35">
      <c r="A1292" s="7"/>
      <c r="B1292" s="7"/>
    </row>
    <row r="1293" spans="1:2" hidden="1" x14ac:dyDescent="0.35">
      <c r="A1293" s="7"/>
      <c r="B1293" s="7"/>
    </row>
    <row r="1294" spans="1:2" hidden="1" x14ac:dyDescent="0.35">
      <c r="A1294" s="7"/>
      <c r="B1294" s="7"/>
    </row>
    <row r="1295" spans="1:2" hidden="1" x14ac:dyDescent="0.35">
      <c r="A1295" s="7"/>
      <c r="B1295" s="7"/>
    </row>
    <row r="1296" spans="1:2" hidden="1" x14ac:dyDescent="0.35">
      <c r="A1296" s="7"/>
      <c r="B1296" s="7"/>
    </row>
    <row r="1297" spans="1:2" hidden="1" x14ac:dyDescent="0.35">
      <c r="A1297" s="7"/>
      <c r="B1297" s="7"/>
    </row>
    <row r="1298" spans="1:2" hidden="1" x14ac:dyDescent="0.35">
      <c r="A1298" s="7"/>
      <c r="B1298" s="7"/>
    </row>
    <row r="1299" spans="1:2" hidden="1" x14ac:dyDescent="0.35">
      <c r="A1299" s="7"/>
      <c r="B1299" s="7"/>
    </row>
    <row r="1300" spans="1:2" hidden="1" x14ac:dyDescent="0.35">
      <c r="A1300" s="7"/>
      <c r="B1300" s="7"/>
    </row>
    <row r="1301" spans="1:2" hidden="1" x14ac:dyDescent="0.35">
      <c r="A1301" s="7"/>
      <c r="B1301" s="7"/>
    </row>
    <row r="1302" spans="1:2" hidden="1" x14ac:dyDescent="0.35">
      <c r="A1302" s="7"/>
      <c r="B1302" s="7"/>
    </row>
    <row r="1303" spans="1:2" hidden="1" x14ac:dyDescent="0.35">
      <c r="A1303" s="7"/>
      <c r="B1303" s="7"/>
    </row>
    <row r="1304" spans="1:2" hidden="1" x14ac:dyDescent="0.35">
      <c r="A1304" s="7"/>
      <c r="B1304" s="7"/>
    </row>
    <row r="1305" spans="1:2" hidden="1" x14ac:dyDescent="0.35">
      <c r="A1305" s="7"/>
      <c r="B1305" s="7"/>
    </row>
    <row r="1306" spans="1:2" hidden="1" x14ac:dyDescent="0.35">
      <c r="A1306" s="7"/>
      <c r="B1306" s="7"/>
    </row>
    <row r="1307" spans="1:2" hidden="1" x14ac:dyDescent="0.35">
      <c r="A1307" s="7"/>
      <c r="B1307" s="7"/>
    </row>
    <row r="1308" spans="1:2" hidden="1" x14ac:dyDescent="0.35">
      <c r="A1308" s="7"/>
      <c r="B1308" s="7"/>
    </row>
    <row r="1309" spans="1:2" hidden="1" x14ac:dyDescent="0.35">
      <c r="A1309" s="7"/>
      <c r="B1309" s="7"/>
    </row>
    <row r="1310" spans="1:2" hidden="1" x14ac:dyDescent="0.35">
      <c r="A1310" s="7"/>
      <c r="B1310" s="7"/>
    </row>
    <row r="1311" spans="1:2" hidden="1" x14ac:dyDescent="0.35">
      <c r="A1311" s="7"/>
      <c r="B1311" s="7"/>
    </row>
    <row r="1312" spans="1:2" hidden="1" x14ac:dyDescent="0.35">
      <c r="A1312" s="7"/>
      <c r="B1312" s="7"/>
    </row>
    <row r="1313" spans="1:2" hidden="1" x14ac:dyDescent="0.35">
      <c r="A1313" s="7"/>
      <c r="B1313" s="7"/>
    </row>
    <row r="1314" spans="1:2" hidden="1" x14ac:dyDescent="0.35">
      <c r="A1314" s="7"/>
      <c r="B1314" s="7"/>
    </row>
    <row r="1315" spans="1:2" hidden="1" x14ac:dyDescent="0.35">
      <c r="A1315" s="7"/>
      <c r="B1315" s="7"/>
    </row>
    <row r="1316" spans="1:2" hidden="1" x14ac:dyDescent="0.35">
      <c r="A1316" s="7"/>
      <c r="B1316" s="7"/>
    </row>
    <row r="1317" spans="1:2" hidden="1" x14ac:dyDescent="0.35">
      <c r="A1317" s="7"/>
      <c r="B1317" s="7"/>
    </row>
    <row r="1318" spans="1:2" hidden="1" x14ac:dyDescent="0.35">
      <c r="A1318" s="7"/>
      <c r="B1318" s="7"/>
    </row>
    <row r="1319" spans="1:2" hidden="1" x14ac:dyDescent="0.35">
      <c r="A1319" s="7"/>
      <c r="B1319" s="7"/>
    </row>
    <row r="1320" spans="1:2" hidden="1" x14ac:dyDescent="0.35">
      <c r="A1320" s="7"/>
      <c r="B1320" s="7"/>
    </row>
    <row r="1321" spans="1:2" hidden="1" x14ac:dyDescent="0.35">
      <c r="A1321" s="7"/>
      <c r="B1321" s="7"/>
    </row>
    <row r="1322" spans="1:2" hidden="1" x14ac:dyDescent="0.35">
      <c r="A1322" s="7"/>
      <c r="B1322" s="7"/>
    </row>
    <row r="1323" spans="1:2" hidden="1" x14ac:dyDescent="0.35">
      <c r="A1323" s="7"/>
      <c r="B1323" s="7"/>
    </row>
    <row r="1324" spans="1:2" hidden="1" x14ac:dyDescent="0.35">
      <c r="A1324" s="7"/>
      <c r="B1324" s="7"/>
    </row>
    <row r="1325" spans="1:2" hidden="1" x14ac:dyDescent="0.35">
      <c r="A1325" s="7"/>
      <c r="B1325" s="7"/>
    </row>
    <row r="1326" spans="1:2" hidden="1" x14ac:dyDescent="0.35">
      <c r="A1326" s="7"/>
      <c r="B1326" s="7"/>
    </row>
    <row r="1327" spans="1:2" hidden="1" x14ac:dyDescent="0.35">
      <c r="A1327" s="7"/>
      <c r="B1327" s="7"/>
    </row>
    <row r="1328" spans="1:2" hidden="1" x14ac:dyDescent="0.35">
      <c r="A1328" s="7"/>
      <c r="B1328" s="7"/>
    </row>
    <row r="1329" spans="1:2" hidden="1" x14ac:dyDescent="0.35">
      <c r="A1329" s="7"/>
      <c r="B1329" s="7"/>
    </row>
    <row r="1330" spans="1:2" hidden="1" x14ac:dyDescent="0.35">
      <c r="A1330" s="7"/>
      <c r="B1330" s="7"/>
    </row>
    <row r="1331" spans="1:2" hidden="1" x14ac:dyDescent="0.35">
      <c r="A1331" s="7"/>
      <c r="B1331" s="7"/>
    </row>
    <row r="1332" spans="1:2" hidden="1" x14ac:dyDescent="0.35">
      <c r="A1332" s="7"/>
      <c r="B1332" s="7"/>
    </row>
    <row r="1333" spans="1:2" hidden="1" x14ac:dyDescent="0.35">
      <c r="A1333" s="7"/>
      <c r="B1333" s="7"/>
    </row>
    <row r="1334" spans="1:2" hidden="1" x14ac:dyDescent="0.35">
      <c r="A1334" s="7"/>
      <c r="B1334" s="7"/>
    </row>
    <row r="1335" spans="1:2" hidden="1" x14ac:dyDescent="0.35">
      <c r="A1335" s="7"/>
      <c r="B1335" s="7"/>
    </row>
    <row r="1336" spans="1:2" hidden="1" x14ac:dyDescent="0.35">
      <c r="A1336" s="7"/>
      <c r="B1336" s="7"/>
    </row>
    <row r="1337" spans="1:2" hidden="1" x14ac:dyDescent="0.35">
      <c r="A1337" s="7"/>
      <c r="B1337" s="7"/>
    </row>
    <row r="1338" spans="1:2" hidden="1" x14ac:dyDescent="0.35">
      <c r="A1338" s="7"/>
      <c r="B1338" s="7"/>
    </row>
    <row r="1339" spans="1:2" hidden="1" x14ac:dyDescent="0.35">
      <c r="A1339" s="7"/>
      <c r="B1339" s="7"/>
    </row>
    <row r="1340" spans="1:2" hidden="1" x14ac:dyDescent="0.35">
      <c r="A1340" s="7"/>
      <c r="B1340" s="7"/>
    </row>
    <row r="1341" spans="1:2" hidden="1" x14ac:dyDescent="0.35">
      <c r="A1341" s="7"/>
      <c r="B1341" s="7"/>
    </row>
    <row r="1342" spans="1:2" hidden="1" x14ac:dyDescent="0.35">
      <c r="A1342" s="7"/>
      <c r="B1342" s="7"/>
    </row>
    <row r="1343" spans="1:2" hidden="1" x14ac:dyDescent="0.35">
      <c r="A1343" s="7"/>
      <c r="B1343" s="7"/>
    </row>
    <row r="1344" spans="1:2" hidden="1" x14ac:dyDescent="0.35">
      <c r="A1344" s="7"/>
      <c r="B1344" s="7"/>
    </row>
    <row r="1345" spans="1:2" hidden="1" x14ac:dyDescent="0.35">
      <c r="A1345" s="7"/>
      <c r="B1345" s="7"/>
    </row>
    <row r="1346" spans="1:2" hidden="1" x14ac:dyDescent="0.35">
      <c r="A1346" s="7"/>
      <c r="B1346" s="7"/>
    </row>
    <row r="1347" spans="1:2" hidden="1" x14ac:dyDescent="0.35">
      <c r="A1347" s="7"/>
      <c r="B1347" s="7"/>
    </row>
    <row r="1348" spans="1:2" hidden="1" x14ac:dyDescent="0.35">
      <c r="A1348" s="7"/>
      <c r="B1348" s="7"/>
    </row>
    <row r="1349" spans="1:2" hidden="1" x14ac:dyDescent="0.35">
      <c r="A1349" s="7"/>
      <c r="B1349" s="7"/>
    </row>
    <row r="1350" spans="1:2" hidden="1" x14ac:dyDescent="0.35">
      <c r="A1350" s="7"/>
      <c r="B1350" s="7"/>
    </row>
    <row r="1351" spans="1:2" hidden="1" x14ac:dyDescent="0.35">
      <c r="A1351" s="7"/>
      <c r="B1351" s="7"/>
    </row>
    <row r="1352" spans="1:2" hidden="1" x14ac:dyDescent="0.35">
      <c r="A1352" s="7"/>
      <c r="B1352" s="7"/>
    </row>
    <row r="1353" spans="1:2" hidden="1" x14ac:dyDescent="0.35">
      <c r="A1353" s="7"/>
      <c r="B1353" s="7"/>
    </row>
    <row r="1354" spans="1:2" hidden="1" x14ac:dyDescent="0.35">
      <c r="A1354" s="7"/>
      <c r="B1354" s="7"/>
    </row>
    <row r="1355" spans="1:2" hidden="1" x14ac:dyDescent="0.35">
      <c r="A1355" s="7"/>
      <c r="B1355" s="7"/>
    </row>
    <row r="1356" spans="1:2" hidden="1" x14ac:dyDescent="0.35">
      <c r="A1356" s="7"/>
      <c r="B1356" s="7"/>
    </row>
    <row r="1357" spans="1:2" hidden="1" x14ac:dyDescent="0.35">
      <c r="A1357" s="7"/>
      <c r="B1357" s="7"/>
    </row>
    <row r="1358" spans="1:2" hidden="1" x14ac:dyDescent="0.35">
      <c r="A1358" s="7"/>
      <c r="B1358" s="7"/>
    </row>
    <row r="1359" spans="1:2" hidden="1" x14ac:dyDescent="0.35">
      <c r="A1359" s="7"/>
      <c r="B1359" s="7"/>
    </row>
    <row r="1360" spans="1:2" hidden="1" x14ac:dyDescent="0.35">
      <c r="A1360" s="7"/>
      <c r="B1360" s="7"/>
    </row>
    <row r="1361" spans="1:2" hidden="1" x14ac:dyDescent="0.35">
      <c r="A1361" s="7"/>
      <c r="B1361" s="7"/>
    </row>
    <row r="1362" spans="1:2" hidden="1" x14ac:dyDescent="0.35">
      <c r="A1362" s="7"/>
      <c r="B1362" s="7"/>
    </row>
    <row r="1363" spans="1:2" hidden="1" x14ac:dyDescent="0.35">
      <c r="A1363" s="7"/>
      <c r="B1363" s="7"/>
    </row>
    <row r="1364" spans="1:2" hidden="1" x14ac:dyDescent="0.35">
      <c r="A1364" s="7"/>
      <c r="B1364" s="7"/>
    </row>
    <row r="1365" spans="1:2" hidden="1" x14ac:dyDescent="0.35">
      <c r="A1365" s="7"/>
      <c r="B1365" s="7"/>
    </row>
    <row r="1366" spans="1:2" hidden="1" x14ac:dyDescent="0.35">
      <c r="A1366" s="7"/>
      <c r="B1366" s="7"/>
    </row>
    <row r="1367" spans="1:2" hidden="1" x14ac:dyDescent="0.35">
      <c r="A1367" s="7"/>
      <c r="B1367" s="7"/>
    </row>
    <row r="1368" spans="1:2" hidden="1" x14ac:dyDescent="0.35">
      <c r="A1368" s="7"/>
      <c r="B1368" s="7"/>
    </row>
    <row r="1369" spans="1:2" hidden="1" x14ac:dyDescent="0.35">
      <c r="A1369" s="7"/>
      <c r="B1369" s="7"/>
    </row>
    <row r="1370" spans="1:2" hidden="1" x14ac:dyDescent="0.35">
      <c r="A1370" s="7"/>
      <c r="B1370" s="7"/>
    </row>
    <row r="1371" spans="1:2" hidden="1" x14ac:dyDescent="0.35">
      <c r="A1371" s="7"/>
      <c r="B1371" s="7"/>
    </row>
    <row r="1372" spans="1:2" hidden="1" x14ac:dyDescent="0.35">
      <c r="A1372" s="7"/>
      <c r="B1372" s="7"/>
    </row>
    <row r="1373" spans="1:2" hidden="1" x14ac:dyDescent="0.35">
      <c r="A1373" s="7"/>
      <c r="B1373" s="7"/>
    </row>
    <row r="1374" spans="1:2" hidden="1" x14ac:dyDescent="0.35">
      <c r="A1374" s="7"/>
      <c r="B1374" s="7"/>
    </row>
    <row r="1375" spans="1:2" hidden="1" x14ac:dyDescent="0.35">
      <c r="A1375" s="7"/>
      <c r="B1375" s="7"/>
    </row>
    <row r="1376" spans="1:2" hidden="1" x14ac:dyDescent="0.35">
      <c r="A1376" s="7"/>
      <c r="B1376" s="7"/>
    </row>
    <row r="1377" spans="1:2" hidden="1" x14ac:dyDescent="0.35">
      <c r="A1377" s="7"/>
      <c r="B1377" s="7"/>
    </row>
    <row r="1378" spans="1:2" hidden="1" x14ac:dyDescent="0.35">
      <c r="A1378" s="7"/>
      <c r="B1378" s="7"/>
    </row>
    <row r="1379" spans="1:2" hidden="1" x14ac:dyDescent="0.35">
      <c r="A1379" s="7"/>
      <c r="B1379" s="7"/>
    </row>
    <row r="1380" spans="1:2" hidden="1" x14ac:dyDescent="0.35">
      <c r="A1380" s="7"/>
      <c r="B1380" s="7"/>
    </row>
    <row r="1381" spans="1:2" hidden="1" x14ac:dyDescent="0.35">
      <c r="A1381" s="7"/>
      <c r="B1381" s="7"/>
    </row>
    <row r="1382" spans="1:2" hidden="1" x14ac:dyDescent="0.35">
      <c r="A1382" s="7"/>
      <c r="B1382" s="7"/>
    </row>
    <row r="1383" spans="1:2" hidden="1" x14ac:dyDescent="0.35">
      <c r="A1383" s="7"/>
      <c r="B1383" s="7"/>
    </row>
    <row r="1384" spans="1:2" hidden="1" x14ac:dyDescent="0.35">
      <c r="A1384" s="7"/>
      <c r="B1384" s="7"/>
    </row>
    <row r="1385" spans="1:2" hidden="1" x14ac:dyDescent="0.35">
      <c r="A1385" s="7"/>
      <c r="B1385" s="7"/>
    </row>
    <row r="1386" spans="1:2" hidden="1" x14ac:dyDescent="0.35">
      <c r="A1386" s="7"/>
      <c r="B1386" s="7"/>
    </row>
    <row r="1387" spans="1:2" hidden="1" x14ac:dyDescent="0.35">
      <c r="A1387" s="7"/>
      <c r="B1387" s="7"/>
    </row>
    <row r="1388" spans="1:2" hidden="1" x14ac:dyDescent="0.35">
      <c r="A1388" s="7"/>
      <c r="B1388" s="7"/>
    </row>
    <row r="1389" spans="1:2" hidden="1" x14ac:dyDescent="0.35">
      <c r="A1389" s="7"/>
      <c r="B1389" s="7"/>
    </row>
    <row r="1390" spans="1:2" hidden="1" x14ac:dyDescent="0.35">
      <c r="A1390" s="7"/>
      <c r="B1390" s="7"/>
    </row>
    <row r="1391" spans="1:2" hidden="1" x14ac:dyDescent="0.35">
      <c r="A1391" s="7"/>
      <c r="B1391" s="7"/>
    </row>
    <row r="1392" spans="1:2" hidden="1" x14ac:dyDescent="0.35">
      <c r="A1392" s="7"/>
      <c r="B1392" s="7"/>
    </row>
    <row r="1393" spans="1:2" hidden="1" x14ac:dyDescent="0.35">
      <c r="A1393" s="7"/>
      <c r="B1393" s="7"/>
    </row>
    <row r="1394" spans="1:2" hidden="1" x14ac:dyDescent="0.35">
      <c r="A1394" s="7"/>
      <c r="B1394" s="7"/>
    </row>
    <row r="1395" spans="1:2" hidden="1" x14ac:dyDescent="0.35">
      <c r="A1395" s="7"/>
      <c r="B1395" s="7"/>
    </row>
    <row r="1396" spans="1:2" hidden="1" x14ac:dyDescent="0.35">
      <c r="A1396" s="7"/>
      <c r="B1396" s="7"/>
    </row>
    <row r="1397" spans="1:2" hidden="1" x14ac:dyDescent="0.35">
      <c r="A1397" s="7"/>
      <c r="B1397" s="7"/>
    </row>
    <row r="1398" spans="1:2" hidden="1" x14ac:dyDescent="0.35">
      <c r="A1398" s="7"/>
      <c r="B1398" s="7"/>
    </row>
    <row r="1399" spans="1:2" hidden="1" x14ac:dyDescent="0.35">
      <c r="A1399" s="7"/>
      <c r="B1399" s="7"/>
    </row>
    <row r="1400" spans="1:2" hidden="1" x14ac:dyDescent="0.35">
      <c r="A1400" s="7"/>
      <c r="B1400" s="7"/>
    </row>
    <row r="1401" spans="1:2" hidden="1" x14ac:dyDescent="0.35">
      <c r="A1401" s="7"/>
      <c r="B1401" s="7"/>
    </row>
    <row r="1402" spans="1:2" hidden="1" x14ac:dyDescent="0.35">
      <c r="A1402" s="7"/>
      <c r="B1402" s="7"/>
    </row>
    <row r="1403" spans="1:2" hidden="1" x14ac:dyDescent="0.35">
      <c r="A1403" s="7"/>
      <c r="B1403" s="7"/>
    </row>
    <row r="1404" spans="1:2" hidden="1" x14ac:dyDescent="0.35">
      <c r="A1404" s="7"/>
      <c r="B1404" s="7"/>
    </row>
    <row r="1405" spans="1:2" hidden="1" x14ac:dyDescent="0.35">
      <c r="A1405" s="7"/>
      <c r="B1405" s="7"/>
    </row>
    <row r="1406" spans="1:2" hidden="1" x14ac:dyDescent="0.35">
      <c r="A1406" s="7"/>
      <c r="B1406" s="7"/>
    </row>
    <row r="1407" spans="1:2" hidden="1" x14ac:dyDescent="0.35">
      <c r="A1407" s="7"/>
      <c r="B1407" s="7"/>
    </row>
    <row r="1408" spans="1:2" hidden="1" x14ac:dyDescent="0.35">
      <c r="A1408" s="7"/>
      <c r="B1408" s="7"/>
    </row>
    <row r="1409" spans="1:2" hidden="1" x14ac:dyDescent="0.35">
      <c r="A1409" s="7"/>
      <c r="B1409" s="7"/>
    </row>
    <row r="1410" spans="1:2" hidden="1" x14ac:dyDescent="0.35">
      <c r="A1410" s="7"/>
      <c r="B1410" s="7"/>
    </row>
    <row r="1411" spans="1:2" hidden="1" x14ac:dyDescent="0.35">
      <c r="A1411" s="7"/>
      <c r="B1411" s="7"/>
    </row>
    <row r="1412" spans="1:2" hidden="1" x14ac:dyDescent="0.35">
      <c r="A1412" s="7"/>
      <c r="B1412" s="7"/>
    </row>
    <row r="1413" spans="1:2" hidden="1" x14ac:dyDescent="0.35">
      <c r="A1413" s="7"/>
      <c r="B1413" s="7"/>
    </row>
    <row r="1414" spans="1:2" hidden="1" x14ac:dyDescent="0.35">
      <c r="A1414" s="7"/>
      <c r="B1414" s="7"/>
    </row>
    <row r="1415" spans="1:2" hidden="1" x14ac:dyDescent="0.35">
      <c r="A1415" s="7"/>
      <c r="B1415" s="7"/>
    </row>
    <row r="1416" spans="1:2" hidden="1" x14ac:dyDescent="0.35">
      <c r="A1416" s="7"/>
      <c r="B1416" s="7"/>
    </row>
    <row r="1417" spans="1:2" hidden="1" x14ac:dyDescent="0.35">
      <c r="A1417" s="7"/>
      <c r="B1417" s="7"/>
    </row>
    <row r="1418" spans="1:2" hidden="1" x14ac:dyDescent="0.35">
      <c r="A1418" s="7"/>
      <c r="B1418" s="7"/>
    </row>
    <row r="1419" spans="1:2" hidden="1" x14ac:dyDescent="0.35">
      <c r="A1419" s="7"/>
      <c r="B1419" s="7"/>
    </row>
    <row r="1420" spans="1:2" hidden="1" x14ac:dyDescent="0.35">
      <c r="A1420" s="7"/>
      <c r="B1420" s="7"/>
    </row>
    <row r="1421" spans="1:2" hidden="1" x14ac:dyDescent="0.35">
      <c r="A1421" s="7"/>
      <c r="B1421" s="7"/>
    </row>
    <row r="1422" spans="1:2" hidden="1" x14ac:dyDescent="0.35">
      <c r="A1422" s="7"/>
      <c r="B1422" s="7"/>
    </row>
    <row r="1423" spans="1:2" hidden="1" x14ac:dyDescent="0.35">
      <c r="A1423" s="7"/>
      <c r="B1423" s="7"/>
    </row>
    <row r="1424" spans="1:2" hidden="1" x14ac:dyDescent="0.35">
      <c r="A1424" s="7"/>
      <c r="B1424" s="7"/>
    </row>
    <row r="1425" spans="1:2" hidden="1" x14ac:dyDescent="0.35">
      <c r="A1425" s="7"/>
      <c r="B1425" s="7"/>
    </row>
    <row r="1426" spans="1:2" hidden="1" x14ac:dyDescent="0.35">
      <c r="A1426" s="7"/>
      <c r="B1426" s="7"/>
    </row>
    <row r="1427" spans="1:2" hidden="1" x14ac:dyDescent="0.35">
      <c r="A1427" s="7"/>
      <c r="B1427" s="7"/>
    </row>
    <row r="1428" spans="1:2" hidden="1" x14ac:dyDescent="0.35">
      <c r="A1428" s="7"/>
      <c r="B1428" s="7"/>
    </row>
    <row r="1429" spans="1:2" hidden="1" x14ac:dyDescent="0.35">
      <c r="A1429" s="7"/>
      <c r="B1429" s="7"/>
    </row>
    <row r="1430" spans="1:2" hidden="1" x14ac:dyDescent="0.35">
      <c r="A1430" s="7"/>
      <c r="B1430" s="7"/>
    </row>
    <row r="1431" spans="1:2" hidden="1" x14ac:dyDescent="0.35">
      <c r="A1431" s="7"/>
      <c r="B1431" s="7"/>
    </row>
    <row r="1432" spans="1:2" hidden="1" x14ac:dyDescent="0.35">
      <c r="A1432" s="7"/>
      <c r="B1432" s="7"/>
    </row>
    <row r="1433" spans="1:2" hidden="1" x14ac:dyDescent="0.35">
      <c r="A1433" s="7"/>
      <c r="B1433" s="7"/>
    </row>
    <row r="1434" spans="1:2" hidden="1" x14ac:dyDescent="0.35">
      <c r="A1434" s="7"/>
      <c r="B1434" s="7"/>
    </row>
    <row r="1435" spans="1:2" hidden="1" x14ac:dyDescent="0.35">
      <c r="A1435" s="7"/>
      <c r="B1435" s="7"/>
    </row>
    <row r="1436" spans="1:2" hidden="1" x14ac:dyDescent="0.35">
      <c r="A1436" s="7"/>
      <c r="B1436" s="7"/>
    </row>
    <row r="1437" spans="1:2" hidden="1" x14ac:dyDescent="0.35">
      <c r="A1437" s="7"/>
      <c r="B1437" s="7"/>
    </row>
    <row r="1438" spans="1:2" hidden="1" x14ac:dyDescent="0.35">
      <c r="A1438" s="7"/>
      <c r="B1438" s="7"/>
    </row>
    <row r="1439" spans="1:2" hidden="1" x14ac:dyDescent="0.35">
      <c r="A1439" s="7"/>
      <c r="B1439" s="7"/>
    </row>
    <row r="1440" spans="1:2" hidden="1" x14ac:dyDescent="0.35">
      <c r="A1440" s="7"/>
      <c r="B1440" s="7"/>
    </row>
    <row r="1441" spans="1:2" hidden="1" x14ac:dyDescent="0.35">
      <c r="A1441" s="7"/>
      <c r="B1441" s="7"/>
    </row>
    <row r="1442" spans="1:2" hidden="1" x14ac:dyDescent="0.35">
      <c r="A1442" s="7"/>
      <c r="B1442" s="7"/>
    </row>
    <row r="1443" spans="1:2" hidden="1" x14ac:dyDescent="0.35">
      <c r="A1443" s="7"/>
      <c r="B1443" s="7"/>
    </row>
    <row r="1444" spans="1:2" hidden="1" x14ac:dyDescent="0.35">
      <c r="A1444" s="7"/>
      <c r="B1444" s="7"/>
    </row>
    <row r="1445" spans="1:2" hidden="1" x14ac:dyDescent="0.35">
      <c r="A1445" s="7"/>
      <c r="B1445" s="7"/>
    </row>
    <row r="1446" spans="1:2" hidden="1" x14ac:dyDescent="0.35">
      <c r="A1446" s="7"/>
      <c r="B1446" s="7"/>
    </row>
    <row r="1447" spans="1:2" hidden="1" x14ac:dyDescent="0.35">
      <c r="A1447" s="7"/>
      <c r="B1447" s="7"/>
    </row>
    <row r="1448" spans="1:2" hidden="1" x14ac:dyDescent="0.35">
      <c r="A1448" s="7"/>
      <c r="B1448" s="7"/>
    </row>
    <row r="1449" spans="1:2" hidden="1" x14ac:dyDescent="0.35">
      <c r="A1449" s="7"/>
      <c r="B1449" s="7"/>
    </row>
    <row r="1450" spans="1:2" hidden="1" x14ac:dyDescent="0.35">
      <c r="A1450" s="7"/>
      <c r="B1450" s="7"/>
    </row>
    <row r="1451" spans="1:2" hidden="1" x14ac:dyDescent="0.35">
      <c r="A1451" s="7"/>
      <c r="B1451" s="7"/>
    </row>
    <row r="1452" spans="1:2" hidden="1" x14ac:dyDescent="0.35">
      <c r="A1452" s="7"/>
      <c r="B1452" s="7"/>
    </row>
    <row r="1453" spans="1:2" hidden="1" x14ac:dyDescent="0.35">
      <c r="A1453" s="7"/>
      <c r="B1453" s="7"/>
    </row>
    <row r="1454" spans="1:2" hidden="1" x14ac:dyDescent="0.35">
      <c r="A1454" s="7"/>
      <c r="B1454" s="7"/>
    </row>
    <row r="1455" spans="1:2" hidden="1" x14ac:dyDescent="0.35">
      <c r="A1455" s="7"/>
      <c r="B1455" s="7"/>
    </row>
    <row r="1456" spans="1:2" hidden="1" x14ac:dyDescent="0.35">
      <c r="A1456" s="7"/>
      <c r="B1456" s="7"/>
    </row>
    <row r="1457" spans="1:2" hidden="1" x14ac:dyDescent="0.35">
      <c r="A1457" s="7"/>
      <c r="B1457" s="7"/>
    </row>
    <row r="1458" spans="1:2" hidden="1" x14ac:dyDescent="0.35">
      <c r="A1458" s="7"/>
      <c r="B1458" s="7"/>
    </row>
    <row r="1459" spans="1:2" hidden="1" x14ac:dyDescent="0.35">
      <c r="A1459" s="7"/>
      <c r="B1459" s="7"/>
    </row>
    <row r="1460" spans="1:2" hidden="1" x14ac:dyDescent="0.35">
      <c r="A1460" s="7"/>
      <c r="B1460" s="7"/>
    </row>
    <row r="1461" spans="1:2" hidden="1" x14ac:dyDescent="0.35">
      <c r="A1461" s="7"/>
      <c r="B1461" s="7"/>
    </row>
    <row r="1462" spans="1:2" hidden="1" x14ac:dyDescent="0.35">
      <c r="A1462" s="7"/>
      <c r="B1462" s="7"/>
    </row>
    <row r="1463" spans="1:2" hidden="1" x14ac:dyDescent="0.35">
      <c r="A1463" s="7"/>
      <c r="B1463" s="7"/>
    </row>
    <row r="1464" spans="1:2" hidden="1" x14ac:dyDescent="0.35">
      <c r="A1464" s="7"/>
      <c r="B1464" s="7"/>
    </row>
    <row r="1465" spans="1:2" hidden="1" x14ac:dyDescent="0.35">
      <c r="A1465" s="7"/>
      <c r="B1465" s="7"/>
    </row>
    <row r="1466" spans="1:2" hidden="1" x14ac:dyDescent="0.35">
      <c r="A1466" s="7"/>
      <c r="B1466" s="7"/>
    </row>
    <row r="1467" spans="1:2" hidden="1" x14ac:dyDescent="0.35">
      <c r="A1467" s="7"/>
      <c r="B1467" s="7"/>
    </row>
    <row r="1468" spans="1:2" hidden="1" x14ac:dyDescent="0.35">
      <c r="A1468" s="7"/>
      <c r="B1468" s="7"/>
    </row>
    <row r="1469" spans="1:2" hidden="1" x14ac:dyDescent="0.35">
      <c r="A1469" s="7"/>
      <c r="B1469" s="7"/>
    </row>
    <row r="1470" spans="1:2" hidden="1" x14ac:dyDescent="0.35">
      <c r="A1470" s="7"/>
      <c r="B1470" s="7"/>
    </row>
    <row r="1471" spans="1:2" hidden="1" x14ac:dyDescent="0.35">
      <c r="A1471" s="7"/>
      <c r="B1471" s="7"/>
    </row>
    <row r="1472" spans="1:2" hidden="1" x14ac:dyDescent="0.35">
      <c r="A1472" s="7"/>
      <c r="B1472" s="7"/>
    </row>
    <row r="1473" spans="1:2" hidden="1" x14ac:dyDescent="0.35">
      <c r="A1473" s="7"/>
      <c r="B1473" s="7"/>
    </row>
    <row r="1474" spans="1:2" hidden="1" x14ac:dyDescent="0.35">
      <c r="A1474" s="7"/>
      <c r="B1474" s="7"/>
    </row>
    <row r="1475" spans="1:2" hidden="1" x14ac:dyDescent="0.35">
      <c r="A1475" s="7"/>
      <c r="B1475" s="7"/>
    </row>
    <row r="1476" spans="1:2" hidden="1" x14ac:dyDescent="0.35">
      <c r="A1476" s="7"/>
      <c r="B1476" s="7"/>
    </row>
    <row r="1477" spans="1:2" hidden="1" x14ac:dyDescent="0.35">
      <c r="A1477" s="7"/>
      <c r="B1477" s="7"/>
    </row>
    <row r="1478" spans="1:2" hidden="1" x14ac:dyDescent="0.35">
      <c r="A1478" s="7"/>
      <c r="B1478" s="7"/>
    </row>
    <row r="1479" spans="1:2" hidden="1" x14ac:dyDescent="0.35">
      <c r="A1479" s="7"/>
      <c r="B1479" s="7"/>
    </row>
    <row r="1480" spans="1:2" hidden="1" x14ac:dyDescent="0.35">
      <c r="A1480" s="7"/>
      <c r="B1480" s="7"/>
    </row>
    <row r="1481" spans="1:2" hidden="1" x14ac:dyDescent="0.35">
      <c r="A1481" s="7"/>
      <c r="B1481" s="7"/>
    </row>
    <row r="1482" spans="1:2" hidden="1" x14ac:dyDescent="0.35">
      <c r="A1482" s="7"/>
      <c r="B1482" s="7"/>
    </row>
    <row r="1483" spans="1:2" hidden="1" x14ac:dyDescent="0.35">
      <c r="A1483" s="7"/>
      <c r="B1483" s="7"/>
    </row>
    <row r="1484" spans="1:2" hidden="1" x14ac:dyDescent="0.35">
      <c r="A1484" s="7"/>
      <c r="B1484" s="7"/>
    </row>
    <row r="1485" spans="1:2" hidden="1" x14ac:dyDescent="0.35">
      <c r="A1485" s="7"/>
      <c r="B1485" s="7"/>
    </row>
    <row r="1486" spans="1:2" hidden="1" x14ac:dyDescent="0.35">
      <c r="A1486" s="7"/>
      <c r="B1486" s="7"/>
    </row>
    <row r="1487" spans="1:2" hidden="1" x14ac:dyDescent="0.35">
      <c r="A1487" s="7"/>
      <c r="B1487" s="7"/>
    </row>
    <row r="1488" spans="1:2" hidden="1" x14ac:dyDescent="0.35">
      <c r="A1488" s="7"/>
      <c r="B1488" s="7"/>
    </row>
    <row r="1489" spans="1:2" hidden="1" x14ac:dyDescent="0.35">
      <c r="A1489" s="7"/>
      <c r="B1489" s="7"/>
    </row>
    <row r="1490" spans="1:2" hidden="1" x14ac:dyDescent="0.35">
      <c r="A1490" s="7"/>
      <c r="B1490" s="7"/>
    </row>
    <row r="1491" spans="1:2" hidden="1" x14ac:dyDescent="0.35">
      <c r="A1491" s="7"/>
      <c r="B1491" s="7"/>
    </row>
    <row r="1492" spans="1:2" hidden="1" x14ac:dyDescent="0.35">
      <c r="A1492" s="7"/>
      <c r="B1492" s="7"/>
    </row>
    <row r="1493" spans="1:2" hidden="1" x14ac:dyDescent="0.35">
      <c r="A1493" s="7"/>
      <c r="B1493" s="7"/>
    </row>
    <row r="1494" spans="1:2" hidden="1" x14ac:dyDescent="0.35">
      <c r="A1494" s="7"/>
      <c r="B1494" s="7"/>
    </row>
    <row r="1495" spans="1:2" hidden="1" x14ac:dyDescent="0.35">
      <c r="A1495" s="7"/>
      <c r="B1495" s="7"/>
    </row>
    <row r="1496" spans="1:2" hidden="1" x14ac:dyDescent="0.35">
      <c r="A1496" s="7"/>
      <c r="B1496" s="7"/>
    </row>
    <row r="1497" spans="1:2" hidden="1" x14ac:dyDescent="0.35">
      <c r="A1497" s="7"/>
      <c r="B1497" s="7"/>
    </row>
    <row r="1498" spans="1:2" hidden="1" x14ac:dyDescent="0.35">
      <c r="A1498" s="7"/>
      <c r="B1498" s="7"/>
    </row>
    <row r="1499" spans="1:2" hidden="1" x14ac:dyDescent="0.35">
      <c r="A1499" s="7"/>
      <c r="B1499" s="7"/>
    </row>
    <row r="1500" spans="1:2" hidden="1" x14ac:dyDescent="0.35">
      <c r="A1500" s="7"/>
      <c r="B1500" s="7"/>
    </row>
    <row r="1501" spans="1:2" hidden="1" x14ac:dyDescent="0.35">
      <c r="A1501" s="7"/>
      <c r="B1501" s="7"/>
    </row>
    <row r="1502" spans="1:2" hidden="1" x14ac:dyDescent="0.35">
      <c r="A1502" s="7"/>
      <c r="B1502" s="7"/>
    </row>
    <row r="1503" spans="1:2" hidden="1" x14ac:dyDescent="0.35">
      <c r="A1503" s="7"/>
      <c r="B1503" s="7"/>
    </row>
    <row r="1504" spans="1:2" hidden="1" x14ac:dyDescent="0.35">
      <c r="A1504" s="7"/>
      <c r="B1504" s="7"/>
    </row>
    <row r="1505" spans="1:2" hidden="1" x14ac:dyDescent="0.35">
      <c r="A1505" s="7"/>
      <c r="B1505" s="7"/>
    </row>
    <row r="1506" spans="1:2" hidden="1" x14ac:dyDescent="0.35">
      <c r="A1506" s="7"/>
      <c r="B1506" s="7"/>
    </row>
    <row r="1507" spans="1:2" hidden="1" x14ac:dyDescent="0.35">
      <c r="A1507" s="7"/>
      <c r="B1507" s="7"/>
    </row>
    <row r="1508" spans="1:2" hidden="1" x14ac:dyDescent="0.35">
      <c r="A1508" s="7"/>
      <c r="B1508" s="7"/>
    </row>
    <row r="1509" spans="1:2" hidden="1" x14ac:dyDescent="0.35">
      <c r="A1509" s="7"/>
      <c r="B1509" s="7"/>
    </row>
    <row r="1510" spans="1:2" hidden="1" x14ac:dyDescent="0.35">
      <c r="A1510" s="7"/>
      <c r="B1510" s="7"/>
    </row>
    <row r="1511" spans="1:2" hidden="1" x14ac:dyDescent="0.35">
      <c r="A1511" s="7"/>
      <c r="B1511" s="7"/>
    </row>
    <row r="1512" spans="1:2" hidden="1" x14ac:dyDescent="0.35">
      <c r="A1512" s="7"/>
      <c r="B1512" s="7"/>
    </row>
    <row r="1513" spans="1:2" hidden="1" x14ac:dyDescent="0.35">
      <c r="A1513" s="7"/>
      <c r="B1513" s="7"/>
    </row>
    <row r="1514" spans="1:2" hidden="1" x14ac:dyDescent="0.35">
      <c r="A1514" s="7"/>
      <c r="B1514" s="7"/>
    </row>
    <row r="1515" spans="1:2" hidden="1" x14ac:dyDescent="0.35">
      <c r="A1515" s="7"/>
      <c r="B1515" s="7"/>
    </row>
    <row r="1516" spans="1:2" hidden="1" x14ac:dyDescent="0.35">
      <c r="A1516" s="7"/>
      <c r="B1516" s="7"/>
    </row>
    <row r="1517" spans="1:2" hidden="1" x14ac:dyDescent="0.35">
      <c r="A1517" s="7"/>
      <c r="B1517" s="7"/>
    </row>
    <row r="1518" spans="1:2" hidden="1" x14ac:dyDescent="0.35">
      <c r="A1518" s="7"/>
      <c r="B1518" s="7"/>
    </row>
    <row r="1519" spans="1:2" hidden="1" x14ac:dyDescent="0.35">
      <c r="A1519" s="7"/>
      <c r="B1519" s="7"/>
    </row>
    <row r="1520" spans="1:2" hidden="1" x14ac:dyDescent="0.35">
      <c r="A1520" s="7"/>
      <c r="B1520" s="7"/>
    </row>
    <row r="1521" spans="1:2" hidden="1" x14ac:dyDescent="0.35">
      <c r="A1521" s="7"/>
      <c r="B1521" s="7"/>
    </row>
    <row r="1522" spans="1:2" hidden="1" x14ac:dyDescent="0.35">
      <c r="A1522" s="7"/>
      <c r="B1522" s="7"/>
    </row>
    <row r="1523" spans="1:2" hidden="1" x14ac:dyDescent="0.35">
      <c r="A1523" s="7"/>
      <c r="B1523" s="7"/>
    </row>
    <row r="1524" spans="1:2" hidden="1" x14ac:dyDescent="0.35">
      <c r="A1524" s="7"/>
      <c r="B1524" s="7"/>
    </row>
    <row r="1525" spans="1:2" hidden="1" x14ac:dyDescent="0.35">
      <c r="A1525" s="7"/>
      <c r="B1525" s="7"/>
    </row>
    <row r="1526" spans="1:2" hidden="1" x14ac:dyDescent="0.35">
      <c r="A1526" s="7"/>
      <c r="B1526" s="7"/>
    </row>
    <row r="1527" spans="1:2" hidden="1" x14ac:dyDescent="0.35">
      <c r="A1527" s="7"/>
      <c r="B1527" s="7"/>
    </row>
    <row r="1528" spans="1:2" hidden="1" x14ac:dyDescent="0.35">
      <c r="A1528" s="7"/>
      <c r="B1528" s="7"/>
    </row>
    <row r="1529" spans="1:2" hidden="1" x14ac:dyDescent="0.35">
      <c r="A1529" s="7"/>
      <c r="B1529" s="7"/>
    </row>
    <row r="1530" spans="1:2" hidden="1" x14ac:dyDescent="0.35">
      <c r="A1530" s="7"/>
      <c r="B1530" s="7"/>
    </row>
    <row r="1531" spans="1:2" hidden="1" x14ac:dyDescent="0.35">
      <c r="A1531" s="7"/>
      <c r="B1531" s="7"/>
    </row>
    <row r="1532" spans="1:2" hidden="1" x14ac:dyDescent="0.35">
      <c r="A1532" s="7"/>
      <c r="B1532" s="7"/>
    </row>
    <row r="1533" spans="1:2" hidden="1" x14ac:dyDescent="0.35">
      <c r="A1533" s="7"/>
      <c r="B1533" s="7"/>
    </row>
    <row r="1534" spans="1:2" hidden="1" x14ac:dyDescent="0.35">
      <c r="A1534" s="7"/>
      <c r="B1534" s="7"/>
    </row>
    <row r="1535" spans="1:2" hidden="1" x14ac:dyDescent="0.35">
      <c r="A1535" s="7"/>
      <c r="B1535" s="7"/>
    </row>
    <row r="1536" spans="1:2" hidden="1" x14ac:dyDescent="0.35">
      <c r="A1536" s="7"/>
      <c r="B1536" s="7"/>
    </row>
    <row r="1537" spans="1:2" hidden="1" x14ac:dyDescent="0.35">
      <c r="A1537" s="7"/>
      <c r="B1537" s="7"/>
    </row>
    <row r="1538" spans="1:2" hidden="1" x14ac:dyDescent="0.35">
      <c r="A1538" s="7"/>
      <c r="B1538" s="7"/>
    </row>
    <row r="1539" spans="1:2" hidden="1" x14ac:dyDescent="0.35">
      <c r="A1539" s="7"/>
      <c r="B1539" s="7"/>
    </row>
    <row r="1540" spans="1:2" hidden="1" x14ac:dyDescent="0.35">
      <c r="A1540" s="7"/>
      <c r="B1540" s="7"/>
    </row>
    <row r="1541" spans="1:2" hidden="1" x14ac:dyDescent="0.35">
      <c r="A1541" s="7"/>
      <c r="B1541" s="7"/>
    </row>
    <row r="1542" spans="1:2" hidden="1" x14ac:dyDescent="0.35">
      <c r="A1542" s="7"/>
      <c r="B1542" s="7"/>
    </row>
    <row r="1543" spans="1:2" hidden="1" x14ac:dyDescent="0.35">
      <c r="A1543" s="7"/>
      <c r="B1543" s="7"/>
    </row>
    <row r="1544" spans="1:2" hidden="1" x14ac:dyDescent="0.35">
      <c r="A1544" s="7"/>
      <c r="B1544" s="7"/>
    </row>
    <row r="1545" spans="1:2" hidden="1" x14ac:dyDescent="0.35">
      <c r="A1545" s="7"/>
      <c r="B1545" s="7"/>
    </row>
    <row r="1546" spans="1:2" hidden="1" x14ac:dyDescent="0.35">
      <c r="A1546" s="7"/>
      <c r="B1546" s="7"/>
    </row>
    <row r="1547" spans="1:2" hidden="1" x14ac:dyDescent="0.35">
      <c r="A1547" s="7"/>
      <c r="B1547" s="7"/>
    </row>
    <row r="1548" spans="1:2" hidden="1" x14ac:dyDescent="0.35">
      <c r="A1548" s="7"/>
      <c r="B1548" s="7"/>
    </row>
    <row r="1549" spans="1:2" hidden="1" x14ac:dyDescent="0.35">
      <c r="A1549" s="7"/>
      <c r="B1549" s="7"/>
    </row>
    <row r="1550" spans="1:2" hidden="1" x14ac:dyDescent="0.35">
      <c r="A1550" s="7"/>
      <c r="B1550" s="7"/>
    </row>
    <row r="1551" spans="1:2" hidden="1" x14ac:dyDescent="0.35">
      <c r="A1551" s="7"/>
      <c r="B1551" s="7"/>
    </row>
    <row r="1552" spans="1:2" hidden="1" x14ac:dyDescent="0.35">
      <c r="A1552" s="7"/>
      <c r="B1552" s="7"/>
    </row>
    <row r="1553" spans="1:2" hidden="1" x14ac:dyDescent="0.35">
      <c r="A1553" s="7"/>
      <c r="B1553" s="7"/>
    </row>
    <row r="1554" spans="1:2" hidden="1" x14ac:dyDescent="0.35">
      <c r="A1554" s="7"/>
      <c r="B1554" s="7"/>
    </row>
    <row r="1555" spans="1:2" hidden="1" x14ac:dyDescent="0.35">
      <c r="A1555" s="7"/>
      <c r="B1555" s="7"/>
    </row>
    <row r="1556" spans="1:2" hidden="1" x14ac:dyDescent="0.35">
      <c r="A1556" s="7"/>
      <c r="B1556" s="7"/>
    </row>
    <row r="1557" spans="1:2" hidden="1" x14ac:dyDescent="0.35">
      <c r="A1557" s="7"/>
      <c r="B1557" s="7"/>
    </row>
    <row r="1558" spans="1:2" hidden="1" x14ac:dyDescent="0.35">
      <c r="A1558" s="7"/>
      <c r="B1558" s="7"/>
    </row>
    <row r="1559" spans="1:2" hidden="1" x14ac:dyDescent="0.35">
      <c r="A1559" s="7"/>
      <c r="B1559" s="7"/>
    </row>
    <row r="1560" spans="1:2" hidden="1" x14ac:dyDescent="0.35">
      <c r="A1560" s="7"/>
      <c r="B1560" s="7"/>
    </row>
    <row r="1561" spans="1:2" hidden="1" x14ac:dyDescent="0.35">
      <c r="A1561" s="7"/>
      <c r="B1561" s="7"/>
    </row>
    <row r="1562" spans="1:2" hidden="1" x14ac:dyDescent="0.35">
      <c r="A1562" s="7"/>
      <c r="B1562" s="7"/>
    </row>
    <row r="1563" spans="1:2" hidden="1" x14ac:dyDescent="0.35">
      <c r="A1563" s="7"/>
      <c r="B1563" s="7"/>
    </row>
    <row r="1564" spans="1:2" hidden="1" x14ac:dyDescent="0.35">
      <c r="A1564" s="7"/>
      <c r="B1564" s="7"/>
    </row>
    <row r="1565" spans="1:2" hidden="1" x14ac:dyDescent="0.35">
      <c r="A1565" s="7"/>
      <c r="B1565" s="7"/>
    </row>
    <row r="1566" spans="1:2" hidden="1" x14ac:dyDescent="0.35">
      <c r="A1566" s="7"/>
      <c r="B1566" s="7"/>
    </row>
    <row r="1567" spans="1:2" hidden="1" x14ac:dyDescent="0.35">
      <c r="A1567" s="7"/>
      <c r="B1567" s="7"/>
    </row>
    <row r="1568" spans="1:2" hidden="1" x14ac:dyDescent="0.35">
      <c r="A1568" s="7"/>
      <c r="B1568" s="7"/>
    </row>
    <row r="1569" spans="1:2" hidden="1" x14ac:dyDescent="0.35">
      <c r="A1569" s="7"/>
      <c r="B1569" s="7"/>
    </row>
    <row r="1570" spans="1:2" hidden="1" x14ac:dyDescent="0.35">
      <c r="A1570" s="7"/>
      <c r="B1570" s="7"/>
    </row>
    <row r="1571" spans="1:2" hidden="1" x14ac:dyDescent="0.35">
      <c r="A1571" s="7"/>
      <c r="B1571" s="7"/>
    </row>
    <row r="1572" spans="1:2" hidden="1" x14ac:dyDescent="0.35">
      <c r="A1572" s="7"/>
      <c r="B1572" s="7"/>
    </row>
    <row r="1573" spans="1:2" hidden="1" x14ac:dyDescent="0.35">
      <c r="A1573" s="7"/>
      <c r="B1573" s="7"/>
    </row>
    <row r="1574" spans="1:2" hidden="1" x14ac:dyDescent="0.35">
      <c r="A1574" s="7"/>
      <c r="B1574" s="7"/>
    </row>
    <row r="1575" spans="1:2" hidden="1" x14ac:dyDescent="0.35">
      <c r="A1575" s="7"/>
      <c r="B1575" s="7"/>
    </row>
    <row r="1576" spans="1:2" hidden="1" x14ac:dyDescent="0.35">
      <c r="A1576" s="7"/>
      <c r="B1576" s="7"/>
    </row>
    <row r="1577" spans="1:2" hidden="1" x14ac:dyDescent="0.35">
      <c r="A1577" s="7"/>
      <c r="B1577" s="7"/>
    </row>
    <row r="1578" spans="1:2" hidden="1" x14ac:dyDescent="0.35">
      <c r="A1578" s="7"/>
      <c r="B1578" s="7"/>
    </row>
    <row r="1579" spans="1:2" hidden="1" x14ac:dyDescent="0.35">
      <c r="A1579" s="7"/>
      <c r="B1579" s="7"/>
    </row>
    <row r="1580" spans="1:2" hidden="1" x14ac:dyDescent="0.35">
      <c r="A1580" s="7"/>
      <c r="B1580" s="7"/>
    </row>
    <row r="1581" spans="1:2" hidden="1" x14ac:dyDescent="0.35">
      <c r="A1581" s="7"/>
      <c r="B1581" s="7"/>
    </row>
    <row r="1582" spans="1:2" hidden="1" x14ac:dyDescent="0.35">
      <c r="A1582" s="7"/>
      <c r="B1582" s="7"/>
    </row>
    <row r="1583" spans="1:2" hidden="1" x14ac:dyDescent="0.35">
      <c r="A1583" s="7"/>
      <c r="B1583" s="7"/>
    </row>
    <row r="1584" spans="1:2" hidden="1" x14ac:dyDescent="0.35">
      <c r="A1584" s="7"/>
      <c r="B1584" s="7"/>
    </row>
    <row r="1585" spans="1:2" hidden="1" x14ac:dyDescent="0.35">
      <c r="A1585" s="7"/>
      <c r="B1585" s="7"/>
    </row>
    <row r="1586" spans="1:2" hidden="1" x14ac:dyDescent="0.35">
      <c r="A1586" s="7"/>
      <c r="B1586" s="7"/>
    </row>
    <row r="1587" spans="1:2" hidden="1" x14ac:dyDescent="0.35">
      <c r="A1587" s="7"/>
      <c r="B1587" s="7"/>
    </row>
    <row r="1588" spans="1:2" hidden="1" x14ac:dyDescent="0.35">
      <c r="A1588" s="7"/>
      <c r="B1588" s="7"/>
    </row>
    <row r="1589" spans="1:2" hidden="1" x14ac:dyDescent="0.35">
      <c r="A1589" s="7"/>
      <c r="B1589" s="7"/>
    </row>
    <row r="1590" spans="1:2" hidden="1" x14ac:dyDescent="0.35">
      <c r="A1590" s="7"/>
      <c r="B1590" s="7"/>
    </row>
    <row r="1591" spans="1:2" hidden="1" x14ac:dyDescent="0.35">
      <c r="A1591" s="7"/>
      <c r="B1591" s="7"/>
    </row>
    <row r="1592" spans="1:2" hidden="1" x14ac:dyDescent="0.35">
      <c r="A1592" s="7"/>
      <c r="B1592" s="7"/>
    </row>
    <row r="1593" spans="1:2" hidden="1" x14ac:dyDescent="0.35">
      <c r="A1593" s="7"/>
      <c r="B1593" s="7"/>
    </row>
    <row r="1594" spans="1:2" hidden="1" x14ac:dyDescent="0.35">
      <c r="A1594" s="7"/>
      <c r="B1594" s="7"/>
    </row>
    <row r="1595" spans="1:2" hidden="1" x14ac:dyDescent="0.35">
      <c r="A1595" s="7"/>
      <c r="B1595" s="7"/>
    </row>
    <row r="1596" spans="1:2" hidden="1" x14ac:dyDescent="0.35">
      <c r="A1596" s="7"/>
      <c r="B1596" s="7"/>
    </row>
    <row r="1597" spans="1:2" hidden="1" x14ac:dyDescent="0.35">
      <c r="A1597" s="7"/>
      <c r="B1597" s="7"/>
    </row>
    <row r="1598" spans="1:2" hidden="1" x14ac:dyDescent="0.35">
      <c r="A1598" s="7"/>
      <c r="B1598" s="7"/>
    </row>
    <row r="1599" spans="1:2" hidden="1" x14ac:dyDescent="0.35">
      <c r="A1599" s="7"/>
      <c r="B1599" s="7"/>
    </row>
    <row r="1600" spans="1:2" hidden="1" x14ac:dyDescent="0.35">
      <c r="A1600" s="7"/>
      <c r="B1600" s="7"/>
    </row>
    <row r="1601" spans="1:2" hidden="1" x14ac:dyDescent="0.35">
      <c r="A1601" s="7"/>
      <c r="B1601" s="7"/>
    </row>
    <row r="1602" spans="1:2" hidden="1" x14ac:dyDescent="0.35">
      <c r="A1602" s="7"/>
      <c r="B1602" s="7"/>
    </row>
    <row r="1603" spans="1:2" hidden="1" x14ac:dyDescent="0.35">
      <c r="A1603" s="7"/>
      <c r="B1603" s="7"/>
    </row>
    <row r="1604" spans="1:2" hidden="1" x14ac:dyDescent="0.35">
      <c r="A1604" s="7"/>
      <c r="B1604" s="7"/>
    </row>
    <row r="1605" spans="1:2" hidden="1" x14ac:dyDescent="0.35">
      <c r="A1605" s="7"/>
      <c r="B1605" s="7"/>
    </row>
    <row r="1606" spans="1:2" hidden="1" x14ac:dyDescent="0.35">
      <c r="A1606" s="7"/>
      <c r="B1606" s="7"/>
    </row>
    <row r="1607" spans="1:2" hidden="1" x14ac:dyDescent="0.35">
      <c r="A1607" s="7"/>
      <c r="B1607" s="7"/>
    </row>
    <row r="1608" spans="1:2" hidden="1" x14ac:dyDescent="0.35">
      <c r="A1608" s="7"/>
      <c r="B1608" s="7"/>
    </row>
    <row r="1609" spans="1:2" hidden="1" x14ac:dyDescent="0.35">
      <c r="A1609" s="7"/>
      <c r="B1609" s="7"/>
    </row>
    <row r="1610" spans="1:2" hidden="1" x14ac:dyDescent="0.35">
      <c r="A1610" s="7"/>
      <c r="B1610" s="7"/>
    </row>
    <row r="1611" spans="1:2" hidden="1" x14ac:dyDescent="0.35">
      <c r="A1611" s="7"/>
      <c r="B1611" s="7"/>
    </row>
    <row r="1612" spans="1:2" hidden="1" x14ac:dyDescent="0.35">
      <c r="A1612" s="7"/>
      <c r="B1612" s="7"/>
    </row>
    <row r="1613" spans="1:2" hidden="1" x14ac:dyDescent="0.35">
      <c r="A1613" s="7"/>
      <c r="B1613" s="7"/>
    </row>
    <row r="1614" spans="1:2" hidden="1" x14ac:dyDescent="0.35">
      <c r="A1614" s="7"/>
      <c r="B1614" s="7"/>
    </row>
    <row r="1615" spans="1:2" hidden="1" x14ac:dyDescent="0.35">
      <c r="A1615" s="7"/>
      <c r="B1615" s="7"/>
    </row>
    <row r="1616" spans="1:2" hidden="1" x14ac:dyDescent="0.35">
      <c r="A1616" s="7"/>
      <c r="B1616" s="7"/>
    </row>
    <row r="1617" spans="1:2" hidden="1" x14ac:dyDescent="0.35">
      <c r="A1617" s="7"/>
      <c r="B1617" s="7"/>
    </row>
    <row r="1618" spans="1:2" hidden="1" x14ac:dyDescent="0.35">
      <c r="A1618" s="7"/>
      <c r="B1618" s="7"/>
    </row>
    <row r="1619" spans="1:2" hidden="1" x14ac:dyDescent="0.35">
      <c r="A1619" s="7"/>
      <c r="B1619" s="7"/>
    </row>
    <row r="1620" spans="1:2" hidden="1" x14ac:dyDescent="0.35">
      <c r="A1620" s="7"/>
      <c r="B1620" s="7"/>
    </row>
    <row r="1621" spans="1:2" hidden="1" x14ac:dyDescent="0.35">
      <c r="A1621" s="7"/>
      <c r="B1621" s="7"/>
    </row>
    <row r="1622" spans="1:2" hidden="1" x14ac:dyDescent="0.35">
      <c r="A1622" s="7"/>
      <c r="B1622" s="7"/>
    </row>
    <row r="1623" spans="1:2" hidden="1" x14ac:dyDescent="0.35">
      <c r="A1623" s="7"/>
      <c r="B1623" s="7"/>
    </row>
    <row r="1624" spans="1:2" hidden="1" x14ac:dyDescent="0.35">
      <c r="A1624" s="7"/>
      <c r="B1624" s="7"/>
    </row>
    <row r="1625" spans="1:2" hidden="1" x14ac:dyDescent="0.35">
      <c r="A1625" s="7"/>
      <c r="B1625" s="7"/>
    </row>
    <row r="1626" spans="1:2" hidden="1" x14ac:dyDescent="0.35">
      <c r="A1626" s="7"/>
      <c r="B1626" s="7"/>
    </row>
    <row r="1627" spans="1:2" hidden="1" x14ac:dyDescent="0.35">
      <c r="A1627" s="7"/>
      <c r="B1627" s="7"/>
    </row>
    <row r="1628" spans="1:2" hidden="1" x14ac:dyDescent="0.35">
      <c r="A1628" s="7"/>
      <c r="B1628" s="7"/>
    </row>
    <row r="1629" spans="1:2" hidden="1" x14ac:dyDescent="0.35">
      <c r="A1629" s="7"/>
      <c r="B1629" s="7"/>
    </row>
    <row r="1630" spans="1:2" hidden="1" x14ac:dyDescent="0.35">
      <c r="A1630" s="7"/>
      <c r="B1630" s="7"/>
    </row>
    <row r="1631" spans="1:2" hidden="1" x14ac:dyDescent="0.35">
      <c r="A1631" s="7"/>
      <c r="B1631" s="7"/>
    </row>
    <row r="1632" spans="1:2" hidden="1" x14ac:dyDescent="0.35">
      <c r="A1632" s="7"/>
      <c r="B1632" s="7"/>
    </row>
    <row r="1633" spans="1:2" hidden="1" x14ac:dyDescent="0.35">
      <c r="A1633" s="7"/>
      <c r="B1633" s="7"/>
    </row>
    <row r="1634" spans="1:2" hidden="1" x14ac:dyDescent="0.35">
      <c r="A1634" s="7"/>
      <c r="B1634" s="7"/>
    </row>
    <row r="1635" spans="1:2" hidden="1" x14ac:dyDescent="0.35">
      <c r="A1635" s="7"/>
      <c r="B1635" s="7"/>
    </row>
    <row r="1636" spans="1:2" hidden="1" x14ac:dyDescent="0.35">
      <c r="A1636" s="7"/>
      <c r="B1636" s="7"/>
    </row>
    <row r="1637" spans="1:2" hidden="1" x14ac:dyDescent="0.35">
      <c r="A1637" s="7"/>
      <c r="B1637" s="7"/>
    </row>
    <row r="1638" spans="1:2" hidden="1" x14ac:dyDescent="0.35">
      <c r="A1638" s="7"/>
      <c r="B1638" s="7"/>
    </row>
    <row r="1639" spans="1:2" hidden="1" x14ac:dyDescent="0.35">
      <c r="A1639" s="7"/>
      <c r="B1639" s="7"/>
    </row>
    <row r="1640" spans="1:2" hidden="1" x14ac:dyDescent="0.35">
      <c r="A1640" s="7"/>
      <c r="B1640" s="7"/>
    </row>
    <row r="1641" spans="1:2" hidden="1" x14ac:dyDescent="0.35">
      <c r="A1641" s="7"/>
      <c r="B1641" s="7"/>
    </row>
    <row r="1642" spans="1:2" hidden="1" x14ac:dyDescent="0.35">
      <c r="A1642" s="7"/>
      <c r="B1642" s="7"/>
    </row>
    <row r="1643" spans="1:2" hidden="1" x14ac:dyDescent="0.35">
      <c r="A1643" s="7"/>
      <c r="B1643" s="7"/>
    </row>
    <row r="1644" spans="1:2" hidden="1" x14ac:dyDescent="0.35">
      <c r="A1644" s="7"/>
      <c r="B1644" s="7"/>
    </row>
    <row r="1645" spans="1:2" hidden="1" x14ac:dyDescent="0.35">
      <c r="A1645" s="7"/>
      <c r="B1645" s="7"/>
    </row>
    <row r="1646" spans="1:2" hidden="1" x14ac:dyDescent="0.35">
      <c r="A1646" s="7"/>
      <c r="B1646" s="7"/>
    </row>
    <row r="1647" spans="1:2" hidden="1" x14ac:dyDescent="0.35">
      <c r="A1647" s="7"/>
      <c r="B1647" s="7"/>
    </row>
    <row r="1648" spans="1:2" hidden="1" x14ac:dyDescent="0.35">
      <c r="A1648" s="7"/>
      <c r="B1648" s="7"/>
    </row>
    <row r="1649" spans="1:2" hidden="1" x14ac:dyDescent="0.35">
      <c r="A1649" s="7"/>
      <c r="B1649" s="7"/>
    </row>
    <row r="1650" spans="1:2" hidden="1" x14ac:dyDescent="0.35">
      <c r="A1650" s="7"/>
      <c r="B1650" s="7"/>
    </row>
    <row r="1651" spans="1:2" hidden="1" x14ac:dyDescent="0.35">
      <c r="A1651" s="7"/>
      <c r="B1651" s="7"/>
    </row>
    <row r="1652" spans="1:2" hidden="1" x14ac:dyDescent="0.35">
      <c r="A1652" s="7"/>
      <c r="B1652" s="7"/>
    </row>
    <row r="1653" spans="1:2" hidden="1" x14ac:dyDescent="0.35">
      <c r="A1653" s="7"/>
      <c r="B1653" s="7"/>
    </row>
    <row r="1654" spans="1:2" hidden="1" x14ac:dyDescent="0.35">
      <c r="A1654" s="7"/>
      <c r="B1654" s="7"/>
    </row>
    <row r="1655" spans="1:2" hidden="1" x14ac:dyDescent="0.35">
      <c r="A1655" s="7"/>
      <c r="B1655" s="7"/>
    </row>
    <row r="1656" spans="1:2" hidden="1" x14ac:dyDescent="0.35">
      <c r="A1656" s="7"/>
      <c r="B1656" s="7"/>
    </row>
    <row r="1657" spans="1:2" hidden="1" x14ac:dyDescent="0.35">
      <c r="A1657" s="7"/>
      <c r="B1657" s="7"/>
    </row>
    <row r="1658" spans="1:2" hidden="1" x14ac:dyDescent="0.35">
      <c r="A1658" s="7"/>
      <c r="B1658" s="7"/>
    </row>
    <row r="1659" spans="1:2" hidden="1" x14ac:dyDescent="0.35">
      <c r="A1659" s="7"/>
      <c r="B1659" s="7"/>
    </row>
    <row r="1660" spans="1:2" hidden="1" x14ac:dyDescent="0.35">
      <c r="A1660" s="7"/>
      <c r="B1660" s="7"/>
    </row>
    <row r="1661" spans="1:2" hidden="1" x14ac:dyDescent="0.35">
      <c r="A1661" s="7"/>
      <c r="B1661" s="7"/>
    </row>
    <row r="1662" spans="1:2" hidden="1" x14ac:dyDescent="0.35">
      <c r="A1662" s="7"/>
      <c r="B1662" s="7"/>
    </row>
    <row r="1663" spans="1:2" hidden="1" x14ac:dyDescent="0.35">
      <c r="A1663" s="7"/>
      <c r="B1663" s="7"/>
    </row>
    <row r="1664" spans="1:2" hidden="1" x14ac:dyDescent="0.35">
      <c r="A1664" s="7"/>
      <c r="B1664" s="7"/>
    </row>
    <row r="1665" spans="1:2" hidden="1" x14ac:dyDescent="0.35">
      <c r="A1665" s="7"/>
      <c r="B1665" s="7"/>
    </row>
    <row r="1666" spans="1:2" hidden="1" x14ac:dyDescent="0.35">
      <c r="A1666" s="7"/>
      <c r="B1666" s="7"/>
    </row>
    <row r="1667" spans="1:2" hidden="1" x14ac:dyDescent="0.35">
      <c r="A1667" s="7"/>
      <c r="B1667" s="7"/>
    </row>
    <row r="1668" spans="1:2" hidden="1" x14ac:dyDescent="0.35">
      <c r="A1668" s="7"/>
      <c r="B1668" s="7"/>
    </row>
    <row r="1669" spans="1:2" hidden="1" x14ac:dyDescent="0.35">
      <c r="A1669" s="7"/>
      <c r="B1669" s="7"/>
    </row>
    <row r="1670" spans="1:2" hidden="1" x14ac:dyDescent="0.35">
      <c r="A1670" s="7"/>
      <c r="B1670" s="7"/>
    </row>
    <row r="1671" spans="1:2" hidden="1" x14ac:dyDescent="0.35">
      <c r="A1671" s="7"/>
      <c r="B1671" s="7"/>
    </row>
    <row r="1672" spans="1:2" hidden="1" x14ac:dyDescent="0.35">
      <c r="A1672" s="7"/>
      <c r="B1672" s="7"/>
    </row>
    <row r="1673" spans="1:2" hidden="1" x14ac:dyDescent="0.35">
      <c r="A1673" s="7"/>
      <c r="B1673" s="7"/>
    </row>
    <row r="1674" spans="1:2" hidden="1" x14ac:dyDescent="0.35">
      <c r="A1674" s="7"/>
      <c r="B1674" s="7"/>
    </row>
    <row r="1675" spans="1:2" hidden="1" x14ac:dyDescent="0.35">
      <c r="A1675" s="7"/>
      <c r="B1675" s="7"/>
    </row>
    <row r="1676" spans="1:2" hidden="1" x14ac:dyDescent="0.35">
      <c r="A1676" s="7"/>
      <c r="B1676" s="7"/>
    </row>
    <row r="1677" spans="1:2" hidden="1" x14ac:dyDescent="0.35">
      <c r="A1677" s="7"/>
      <c r="B1677" s="7"/>
    </row>
    <row r="1678" spans="1:2" hidden="1" x14ac:dyDescent="0.35">
      <c r="A1678" s="7"/>
      <c r="B1678" s="7"/>
    </row>
    <row r="1679" spans="1:2" hidden="1" x14ac:dyDescent="0.35">
      <c r="A1679" s="7"/>
      <c r="B1679" s="7"/>
    </row>
    <row r="1680" spans="1:2" hidden="1" x14ac:dyDescent="0.35">
      <c r="A1680" s="7"/>
      <c r="B1680" s="7"/>
    </row>
    <row r="1681" spans="1:2" hidden="1" x14ac:dyDescent="0.35">
      <c r="A1681" s="7"/>
      <c r="B1681" s="7"/>
    </row>
    <row r="1682" spans="1:2" hidden="1" x14ac:dyDescent="0.35">
      <c r="A1682" s="7"/>
      <c r="B1682" s="7"/>
    </row>
    <row r="1683" spans="1:2" hidden="1" x14ac:dyDescent="0.35">
      <c r="A1683" s="7"/>
      <c r="B1683" s="7"/>
    </row>
    <row r="1684" spans="1:2" hidden="1" x14ac:dyDescent="0.35">
      <c r="A1684" s="7"/>
      <c r="B1684" s="7"/>
    </row>
    <row r="1685" spans="1:2" hidden="1" x14ac:dyDescent="0.35">
      <c r="A1685" s="7"/>
      <c r="B1685" s="7"/>
    </row>
    <row r="1686" spans="1:2" hidden="1" x14ac:dyDescent="0.35">
      <c r="A1686" s="7"/>
      <c r="B1686" s="7"/>
    </row>
    <row r="1687" spans="1:2" hidden="1" x14ac:dyDescent="0.35">
      <c r="A1687" s="7"/>
      <c r="B1687" s="7"/>
    </row>
    <row r="1688" spans="1:2" hidden="1" x14ac:dyDescent="0.35">
      <c r="A1688" s="7"/>
      <c r="B1688" s="7"/>
    </row>
    <row r="1689" spans="1:2" hidden="1" x14ac:dyDescent="0.35">
      <c r="A1689" s="7"/>
      <c r="B1689" s="7"/>
    </row>
    <row r="1690" spans="1:2" hidden="1" x14ac:dyDescent="0.35">
      <c r="A1690" s="7"/>
      <c r="B1690" s="7"/>
    </row>
    <row r="1691" spans="1:2" hidden="1" x14ac:dyDescent="0.35">
      <c r="A1691" s="7"/>
      <c r="B1691" s="7"/>
    </row>
    <row r="1692" spans="1:2" hidden="1" x14ac:dyDescent="0.35">
      <c r="A1692" s="7"/>
      <c r="B1692" s="7"/>
    </row>
    <row r="1693" spans="1:2" hidden="1" x14ac:dyDescent="0.35">
      <c r="A1693" s="7"/>
      <c r="B1693" s="7"/>
    </row>
    <row r="1694" spans="1:2" hidden="1" x14ac:dyDescent="0.35">
      <c r="A1694" s="7"/>
      <c r="B1694" s="7"/>
    </row>
    <row r="1695" spans="1:2" hidden="1" x14ac:dyDescent="0.35">
      <c r="A1695" s="7"/>
      <c r="B1695" s="7"/>
    </row>
    <row r="1696" spans="1:2" hidden="1" x14ac:dyDescent="0.35">
      <c r="A1696" s="7"/>
      <c r="B1696" s="7"/>
    </row>
    <row r="1697" spans="1:2" hidden="1" x14ac:dyDescent="0.35">
      <c r="A1697" s="7"/>
      <c r="B1697" s="7"/>
    </row>
    <row r="1698" spans="1:2" hidden="1" x14ac:dyDescent="0.35">
      <c r="A1698" s="7"/>
      <c r="B1698" s="7"/>
    </row>
    <row r="1699" spans="1:2" hidden="1" x14ac:dyDescent="0.35">
      <c r="A1699" s="7"/>
      <c r="B1699" s="7"/>
    </row>
    <row r="1700" spans="1:2" hidden="1" x14ac:dyDescent="0.35">
      <c r="A1700" s="7"/>
      <c r="B1700" s="7"/>
    </row>
    <row r="1701" spans="1:2" hidden="1" x14ac:dyDescent="0.35">
      <c r="A1701" s="7"/>
      <c r="B1701" s="7"/>
    </row>
    <row r="1702" spans="1:2" hidden="1" x14ac:dyDescent="0.35">
      <c r="A1702" s="7"/>
      <c r="B1702" s="7"/>
    </row>
    <row r="1703" spans="1:2" hidden="1" x14ac:dyDescent="0.35">
      <c r="A1703" s="7"/>
      <c r="B1703" s="7"/>
    </row>
    <row r="1704" spans="1:2" hidden="1" x14ac:dyDescent="0.35">
      <c r="A1704" s="7"/>
      <c r="B1704" s="7"/>
    </row>
    <row r="1705" spans="1:2" hidden="1" x14ac:dyDescent="0.35">
      <c r="A1705" s="7"/>
      <c r="B1705" s="7"/>
    </row>
    <row r="1706" spans="1:2" hidden="1" x14ac:dyDescent="0.35">
      <c r="A1706" s="7"/>
      <c r="B1706" s="7"/>
    </row>
    <row r="1707" spans="1:2" hidden="1" x14ac:dyDescent="0.35">
      <c r="A1707" s="7"/>
      <c r="B1707" s="7"/>
    </row>
    <row r="1708" spans="1:2" hidden="1" x14ac:dyDescent="0.35">
      <c r="A1708" s="7"/>
      <c r="B1708" s="7"/>
    </row>
    <row r="1709" spans="1:2" hidden="1" x14ac:dyDescent="0.35">
      <c r="A1709" s="7"/>
      <c r="B1709" s="7"/>
    </row>
    <row r="1710" spans="1:2" hidden="1" x14ac:dyDescent="0.35">
      <c r="A1710" s="7"/>
      <c r="B1710" s="7"/>
    </row>
    <row r="1711" spans="1:2" hidden="1" x14ac:dyDescent="0.35">
      <c r="A1711" s="7"/>
      <c r="B1711" s="7"/>
    </row>
    <row r="1712" spans="1:2" hidden="1" x14ac:dyDescent="0.35">
      <c r="A1712" s="7"/>
      <c r="B1712" s="7"/>
    </row>
    <row r="1713" spans="1:2" hidden="1" x14ac:dyDescent="0.35">
      <c r="A1713" s="7"/>
      <c r="B1713" s="7"/>
    </row>
    <row r="1714" spans="1:2" hidden="1" x14ac:dyDescent="0.35">
      <c r="A1714" s="7"/>
      <c r="B1714" s="7"/>
    </row>
    <row r="1715" spans="1:2" hidden="1" x14ac:dyDescent="0.35">
      <c r="A1715" s="7"/>
      <c r="B1715" s="7"/>
    </row>
    <row r="1716" spans="1:2" hidden="1" x14ac:dyDescent="0.35">
      <c r="A1716" s="7"/>
      <c r="B1716" s="7"/>
    </row>
    <row r="1717" spans="1:2" hidden="1" x14ac:dyDescent="0.35">
      <c r="A1717" s="7"/>
      <c r="B1717" s="7"/>
    </row>
    <row r="1718" spans="1:2" hidden="1" x14ac:dyDescent="0.35">
      <c r="A1718" s="7"/>
      <c r="B1718" s="7"/>
    </row>
    <row r="1719" spans="1:2" hidden="1" x14ac:dyDescent="0.35">
      <c r="A1719" s="7"/>
      <c r="B1719" s="7"/>
    </row>
    <row r="1720" spans="1:2" hidden="1" x14ac:dyDescent="0.35">
      <c r="A1720" s="7"/>
      <c r="B1720" s="7"/>
    </row>
    <row r="1721" spans="1:2" hidden="1" x14ac:dyDescent="0.35">
      <c r="A1721" s="7"/>
      <c r="B1721" s="7"/>
    </row>
    <row r="1722" spans="1:2" hidden="1" x14ac:dyDescent="0.35">
      <c r="A1722" s="7"/>
      <c r="B1722" s="7"/>
    </row>
    <row r="1723" spans="1:2" hidden="1" x14ac:dyDescent="0.35">
      <c r="A1723" s="7"/>
      <c r="B1723" s="7"/>
    </row>
    <row r="1724" spans="1:2" hidden="1" x14ac:dyDescent="0.35">
      <c r="A1724" s="7"/>
      <c r="B1724" s="7"/>
    </row>
    <row r="1725" spans="1:2" hidden="1" x14ac:dyDescent="0.35">
      <c r="A1725" s="7"/>
      <c r="B1725" s="7"/>
    </row>
    <row r="1726" spans="1:2" hidden="1" x14ac:dyDescent="0.35">
      <c r="A1726" s="7"/>
      <c r="B1726" s="7"/>
    </row>
    <row r="1727" spans="1:2" hidden="1" x14ac:dyDescent="0.35">
      <c r="A1727" s="7"/>
      <c r="B1727" s="7"/>
    </row>
    <row r="1728" spans="1:2" hidden="1" x14ac:dyDescent="0.35">
      <c r="A1728" s="7"/>
      <c r="B1728" s="7"/>
    </row>
    <row r="1729" spans="1:2" hidden="1" x14ac:dyDescent="0.35">
      <c r="A1729" s="7"/>
      <c r="B1729" s="7"/>
    </row>
    <row r="1730" spans="1:2" hidden="1" x14ac:dyDescent="0.35">
      <c r="A1730" s="7"/>
      <c r="B1730" s="7"/>
    </row>
    <row r="1731" spans="1:2" hidden="1" x14ac:dyDescent="0.35">
      <c r="A1731" s="7"/>
      <c r="B1731" s="7"/>
    </row>
    <row r="1732" spans="1:2" hidden="1" x14ac:dyDescent="0.35">
      <c r="A1732" s="7"/>
      <c r="B1732" s="7"/>
    </row>
    <row r="1733" spans="1:2" hidden="1" x14ac:dyDescent="0.35">
      <c r="A1733" s="7"/>
      <c r="B1733" s="7"/>
    </row>
    <row r="1734" spans="1:2" hidden="1" x14ac:dyDescent="0.35">
      <c r="A1734" s="7"/>
      <c r="B1734" s="7"/>
    </row>
    <row r="1735" spans="1:2" hidden="1" x14ac:dyDescent="0.35">
      <c r="A1735" s="7"/>
      <c r="B1735" s="7"/>
    </row>
    <row r="1736" spans="1:2" hidden="1" x14ac:dyDescent="0.35">
      <c r="A1736" s="7"/>
      <c r="B1736" s="7"/>
    </row>
    <row r="1737" spans="1:2" hidden="1" x14ac:dyDescent="0.35">
      <c r="A1737" s="7"/>
      <c r="B1737" s="7"/>
    </row>
    <row r="1738" spans="1:2" hidden="1" x14ac:dyDescent="0.35">
      <c r="A1738" s="7"/>
      <c r="B1738" s="7"/>
    </row>
    <row r="1739" spans="1:2" hidden="1" x14ac:dyDescent="0.35">
      <c r="A1739" s="7"/>
      <c r="B1739" s="7"/>
    </row>
    <row r="1740" spans="1:2" hidden="1" x14ac:dyDescent="0.35">
      <c r="A1740" s="7"/>
      <c r="B1740" s="7"/>
    </row>
    <row r="1741" spans="1:2" hidden="1" x14ac:dyDescent="0.35">
      <c r="A1741" s="7"/>
      <c r="B1741" s="7"/>
    </row>
    <row r="1742" spans="1:2" hidden="1" x14ac:dyDescent="0.35">
      <c r="A1742" s="7"/>
      <c r="B1742" s="7"/>
    </row>
    <row r="1743" spans="1:2" hidden="1" x14ac:dyDescent="0.35">
      <c r="A1743" s="7"/>
      <c r="B1743" s="7"/>
    </row>
    <row r="1744" spans="1:2" hidden="1" x14ac:dyDescent="0.35">
      <c r="A1744" s="7"/>
      <c r="B1744" s="7"/>
    </row>
    <row r="1745" spans="1:2" hidden="1" x14ac:dyDescent="0.35">
      <c r="A1745" s="7"/>
      <c r="B1745" s="7"/>
    </row>
    <row r="1746" spans="1:2" hidden="1" x14ac:dyDescent="0.35">
      <c r="A1746" s="7"/>
      <c r="B1746" s="7"/>
    </row>
    <row r="1747" spans="1:2" hidden="1" x14ac:dyDescent="0.35">
      <c r="A1747" s="7"/>
      <c r="B1747" s="7"/>
    </row>
    <row r="1748" spans="1:2" hidden="1" x14ac:dyDescent="0.35">
      <c r="A1748" s="7"/>
      <c r="B1748" s="7"/>
    </row>
    <row r="1749" spans="1:2" hidden="1" x14ac:dyDescent="0.35">
      <c r="A1749" s="7"/>
      <c r="B1749" s="7"/>
    </row>
    <row r="1750" spans="1:2" hidden="1" x14ac:dyDescent="0.35">
      <c r="A1750" s="7"/>
      <c r="B1750" s="7"/>
    </row>
    <row r="1751" spans="1:2" hidden="1" x14ac:dyDescent="0.35">
      <c r="A1751" s="7"/>
      <c r="B1751" s="7"/>
    </row>
    <row r="1752" spans="1:2" hidden="1" x14ac:dyDescent="0.35">
      <c r="A1752" s="7"/>
      <c r="B1752" s="7"/>
    </row>
    <row r="1753" spans="1:2" hidden="1" x14ac:dyDescent="0.35">
      <c r="A1753" s="7"/>
      <c r="B1753" s="7"/>
    </row>
    <row r="1754" spans="1:2" hidden="1" x14ac:dyDescent="0.35">
      <c r="A1754" s="7"/>
      <c r="B1754" s="7"/>
    </row>
    <row r="1755" spans="1:2" hidden="1" x14ac:dyDescent="0.35">
      <c r="A1755" s="7"/>
      <c r="B1755" s="7"/>
    </row>
    <row r="1756" spans="1:2" hidden="1" x14ac:dyDescent="0.35">
      <c r="A1756" s="7"/>
      <c r="B1756" s="7"/>
    </row>
    <row r="1757" spans="1:2" hidden="1" x14ac:dyDescent="0.35">
      <c r="A1757" s="7"/>
      <c r="B1757" s="7"/>
    </row>
    <row r="1758" spans="1:2" hidden="1" x14ac:dyDescent="0.35">
      <c r="A1758" s="7"/>
      <c r="B1758" s="7"/>
    </row>
    <row r="1759" spans="1:2" hidden="1" x14ac:dyDescent="0.35">
      <c r="A1759" s="7"/>
      <c r="B1759" s="7"/>
    </row>
    <row r="1760" spans="1:2" hidden="1" x14ac:dyDescent="0.35">
      <c r="A1760" s="7"/>
      <c r="B1760" s="7"/>
    </row>
    <row r="1761" spans="1:2" hidden="1" x14ac:dyDescent="0.35">
      <c r="A1761" s="7"/>
      <c r="B1761" s="7"/>
    </row>
    <row r="1762" spans="1:2" hidden="1" x14ac:dyDescent="0.35">
      <c r="A1762" s="7"/>
      <c r="B1762" s="7"/>
    </row>
    <row r="1763" spans="1:2" hidden="1" x14ac:dyDescent="0.35">
      <c r="A1763" s="7"/>
      <c r="B1763" s="7"/>
    </row>
    <row r="1764" spans="1:2" hidden="1" x14ac:dyDescent="0.35">
      <c r="A1764" s="7"/>
      <c r="B1764" s="7"/>
    </row>
    <row r="1765" spans="1:2" hidden="1" x14ac:dyDescent="0.35">
      <c r="A1765" s="7"/>
      <c r="B1765" s="7"/>
    </row>
    <row r="1766" spans="1:2" hidden="1" x14ac:dyDescent="0.35">
      <c r="A1766" s="7"/>
      <c r="B1766" s="7"/>
    </row>
    <row r="1767" spans="1:2" hidden="1" x14ac:dyDescent="0.35">
      <c r="A1767" s="7"/>
      <c r="B1767" s="7"/>
    </row>
    <row r="1768" spans="1:2" hidden="1" x14ac:dyDescent="0.35">
      <c r="A1768" s="7"/>
      <c r="B1768" s="7"/>
    </row>
    <row r="1769" spans="1:2" hidden="1" x14ac:dyDescent="0.35">
      <c r="A1769" s="7"/>
      <c r="B1769" s="7"/>
    </row>
    <row r="1770" spans="1:2" hidden="1" x14ac:dyDescent="0.35">
      <c r="A1770" s="7"/>
      <c r="B1770" s="7"/>
    </row>
    <row r="1771" spans="1:2" hidden="1" x14ac:dyDescent="0.35">
      <c r="A1771" s="7"/>
      <c r="B1771" s="7"/>
    </row>
    <row r="1772" spans="1:2" hidden="1" x14ac:dyDescent="0.35">
      <c r="A1772" s="7"/>
      <c r="B1772" s="7"/>
    </row>
    <row r="1773" spans="1:2" hidden="1" x14ac:dyDescent="0.35">
      <c r="A1773" s="7"/>
      <c r="B1773" s="7"/>
    </row>
    <row r="1774" spans="1:2" hidden="1" x14ac:dyDescent="0.35">
      <c r="A1774" s="7"/>
      <c r="B1774" s="7"/>
    </row>
    <row r="1775" spans="1:2" hidden="1" x14ac:dyDescent="0.35">
      <c r="A1775" s="7"/>
      <c r="B1775" s="7"/>
    </row>
    <row r="1776" spans="1:2" hidden="1" x14ac:dyDescent="0.35">
      <c r="A1776" s="7"/>
      <c r="B1776" s="7"/>
    </row>
    <row r="1777" spans="1:2" hidden="1" x14ac:dyDescent="0.35">
      <c r="A1777" s="7"/>
      <c r="B1777" s="7"/>
    </row>
    <row r="1778" spans="1:2" hidden="1" x14ac:dyDescent="0.35">
      <c r="A1778" s="7"/>
      <c r="B1778" s="7"/>
    </row>
    <row r="1779" spans="1:2" hidden="1" x14ac:dyDescent="0.35">
      <c r="A1779" s="7"/>
      <c r="B1779" s="7"/>
    </row>
    <row r="1780" spans="1:2" hidden="1" x14ac:dyDescent="0.35">
      <c r="A1780" s="7"/>
      <c r="B1780" s="7"/>
    </row>
    <row r="1781" spans="1:2" hidden="1" x14ac:dyDescent="0.35">
      <c r="A1781" s="7"/>
      <c r="B1781" s="7"/>
    </row>
    <row r="1782" spans="1:2" hidden="1" x14ac:dyDescent="0.35">
      <c r="A1782" s="7"/>
      <c r="B1782" s="7"/>
    </row>
    <row r="1783" spans="1:2" hidden="1" x14ac:dyDescent="0.35">
      <c r="A1783" s="7"/>
      <c r="B1783" s="7"/>
    </row>
    <row r="1784" spans="1:2" hidden="1" x14ac:dyDescent="0.35">
      <c r="A1784" s="7"/>
      <c r="B1784" s="7"/>
    </row>
    <row r="1785" spans="1:2" hidden="1" x14ac:dyDescent="0.35">
      <c r="A1785" s="7"/>
      <c r="B1785" s="7"/>
    </row>
    <row r="1786" spans="1:2" hidden="1" x14ac:dyDescent="0.35">
      <c r="A1786" s="7"/>
      <c r="B1786" s="7"/>
    </row>
    <row r="1787" spans="1:2" hidden="1" x14ac:dyDescent="0.35">
      <c r="A1787" s="7"/>
      <c r="B1787" s="7"/>
    </row>
    <row r="1788" spans="1:2" hidden="1" x14ac:dyDescent="0.35">
      <c r="A1788" s="7"/>
      <c r="B1788" s="7"/>
    </row>
    <row r="1789" spans="1:2" hidden="1" x14ac:dyDescent="0.35">
      <c r="A1789" s="7"/>
      <c r="B1789" s="7"/>
    </row>
    <row r="1790" spans="1:2" hidden="1" x14ac:dyDescent="0.35">
      <c r="A1790" s="7"/>
      <c r="B1790" s="7"/>
    </row>
    <row r="1791" spans="1:2" hidden="1" x14ac:dyDescent="0.35">
      <c r="A1791" s="7"/>
      <c r="B1791" s="7"/>
    </row>
    <row r="1792" spans="1:2" hidden="1" x14ac:dyDescent="0.35">
      <c r="A1792" s="7"/>
      <c r="B1792" s="7"/>
    </row>
    <row r="1793" spans="1:2" hidden="1" x14ac:dyDescent="0.35">
      <c r="A1793" s="7"/>
      <c r="B1793" s="7"/>
    </row>
    <row r="1794" spans="1:2" hidden="1" x14ac:dyDescent="0.35">
      <c r="A1794" s="7"/>
      <c r="B1794" s="7"/>
    </row>
    <row r="1795" spans="1:2" hidden="1" x14ac:dyDescent="0.35">
      <c r="A1795" s="7"/>
      <c r="B1795" s="7"/>
    </row>
    <row r="1796" spans="1:2" hidden="1" x14ac:dyDescent="0.35">
      <c r="A1796" s="7"/>
      <c r="B1796" s="7"/>
    </row>
    <row r="1797" spans="1:2" hidden="1" x14ac:dyDescent="0.35">
      <c r="A1797" s="7"/>
      <c r="B1797" s="7"/>
    </row>
    <row r="1798" spans="1:2" hidden="1" x14ac:dyDescent="0.35">
      <c r="A1798" s="7"/>
      <c r="B1798" s="7"/>
    </row>
    <row r="1799" spans="1:2" hidden="1" x14ac:dyDescent="0.35">
      <c r="A1799" s="7"/>
      <c r="B1799" s="7"/>
    </row>
    <row r="1800" spans="1:2" hidden="1" x14ac:dyDescent="0.35">
      <c r="A1800" s="7"/>
      <c r="B1800" s="7"/>
    </row>
    <row r="1801" spans="1:2" hidden="1" x14ac:dyDescent="0.35">
      <c r="A1801" s="7"/>
      <c r="B1801" s="7"/>
    </row>
    <row r="1802" spans="1:2" hidden="1" x14ac:dyDescent="0.35">
      <c r="A1802" s="7"/>
      <c r="B1802" s="7"/>
    </row>
    <row r="1803" spans="1:2" hidden="1" x14ac:dyDescent="0.35">
      <c r="A1803" s="7"/>
      <c r="B1803" s="7"/>
    </row>
    <row r="1804" spans="1:2" hidden="1" x14ac:dyDescent="0.35">
      <c r="A1804" s="7"/>
      <c r="B1804" s="7"/>
    </row>
    <row r="1805" spans="1:2" hidden="1" x14ac:dyDescent="0.35">
      <c r="A1805" s="7"/>
      <c r="B1805" s="7"/>
    </row>
    <row r="1806" spans="1:2" hidden="1" x14ac:dyDescent="0.35">
      <c r="A1806" s="7"/>
      <c r="B1806" s="7"/>
    </row>
    <row r="1807" spans="1:2" hidden="1" x14ac:dyDescent="0.35">
      <c r="A1807" s="7"/>
      <c r="B1807" s="7"/>
    </row>
    <row r="1808" spans="1:2" hidden="1" x14ac:dyDescent="0.35">
      <c r="A1808" s="7"/>
      <c r="B1808" s="7"/>
    </row>
    <row r="1809" spans="1:2" hidden="1" x14ac:dyDescent="0.35">
      <c r="A1809" s="7"/>
      <c r="B1809" s="7"/>
    </row>
    <row r="1810" spans="1:2" hidden="1" x14ac:dyDescent="0.35">
      <c r="A1810" s="7"/>
      <c r="B1810" s="7"/>
    </row>
    <row r="1811" spans="1:2" hidden="1" x14ac:dyDescent="0.35">
      <c r="A1811" s="7"/>
      <c r="B1811" s="7"/>
    </row>
    <row r="1812" spans="1:2" hidden="1" x14ac:dyDescent="0.35">
      <c r="A1812" s="7"/>
      <c r="B1812" s="7"/>
    </row>
    <row r="1813" spans="1:2" hidden="1" x14ac:dyDescent="0.35">
      <c r="A1813" s="7"/>
      <c r="B1813" s="7"/>
    </row>
    <row r="1814" spans="1:2" hidden="1" x14ac:dyDescent="0.35">
      <c r="A1814" s="7"/>
      <c r="B1814" s="7"/>
    </row>
    <row r="1815" spans="1:2" hidden="1" x14ac:dyDescent="0.35">
      <c r="A1815" s="7"/>
      <c r="B1815" s="7"/>
    </row>
    <row r="1816" spans="1:2" hidden="1" x14ac:dyDescent="0.35">
      <c r="A1816" s="7"/>
      <c r="B1816" s="7"/>
    </row>
    <row r="1817" spans="1:2" hidden="1" x14ac:dyDescent="0.35">
      <c r="A1817" s="7"/>
      <c r="B1817" s="7"/>
    </row>
    <row r="1818" spans="1:2" hidden="1" x14ac:dyDescent="0.35">
      <c r="A1818" s="7"/>
      <c r="B1818" s="7"/>
    </row>
    <row r="1819" spans="1:2" hidden="1" x14ac:dyDescent="0.35">
      <c r="A1819" s="7"/>
      <c r="B1819" s="7"/>
    </row>
    <row r="1820" spans="1:2" hidden="1" x14ac:dyDescent="0.35">
      <c r="A1820" s="7"/>
      <c r="B1820" s="7"/>
    </row>
    <row r="1821" spans="1:2" hidden="1" x14ac:dyDescent="0.35">
      <c r="A1821" s="7"/>
      <c r="B1821" s="7"/>
    </row>
    <row r="1822" spans="1:2" hidden="1" x14ac:dyDescent="0.35">
      <c r="A1822" s="7"/>
      <c r="B1822" s="7"/>
    </row>
    <row r="1823" spans="1:2" hidden="1" x14ac:dyDescent="0.35">
      <c r="A1823" s="7"/>
      <c r="B1823" s="7"/>
    </row>
    <row r="1824" spans="1:2" hidden="1" x14ac:dyDescent="0.35">
      <c r="A1824" s="7"/>
      <c r="B1824" s="7"/>
    </row>
    <row r="1825" spans="1:2" hidden="1" x14ac:dyDescent="0.35">
      <c r="A1825" s="7"/>
      <c r="B1825" s="7"/>
    </row>
    <row r="1826" spans="1:2" hidden="1" x14ac:dyDescent="0.35">
      <c r="A1826" s="7"/>
      <c r="B1826" s="7"/>
    </row>
    <row r="1827" spans="1:2" hidden="1" x14ac:dyDescent="0.35">
      <c r="A1827" s="7"/>
      <c r="B1827" s="7"/>
    </row>
    <row r="1828" spans="1:2" hidden="1" x14ac:dyDescent="0.35">
      <c r="A1828" s="7"/>
      <c r="B1828" s="7"/>
    </row>
    <row r="1829" spans="1:2" hidden="1" x14ac:dyDescent="0.35">
      <c r="A1829" s="7"/>
      <c r="B1829" s="7"/>
    </row>
    <row r="1830" spans="1:2" hidden="1" x14ac:dyDescent="0.35">
      <c r="A1830" s="7"/>
      <c r="B1830" s="7"/>
    </row>
    <row r="1831" spans="1:2" hidden="1" x14ac:dyDescent="0.35">
      <c r="A1831" s="7"/>
      <c r="B1831" s="7"/>
    </row>
    <row r="1832" spans="1:2" hidden="1" x14ac:dyDescent="0.35">
      <c r="A1832" s="7"/>
      <c r="B1832" s="7"/>
    </row>
    <row r="1833" spans="1:2" hidden="1" x14ac:dyDescent="0.35">
      <c r="A1833" s="7"/>
      <c r="B1833" s="7"/>
    </row>
    <row r="1834" spans="1:2" hidden="1" x14ac:dyDescent="0.35">
      <c r="A1834" s="7"/>
      <c r="B1834" s="7"/>
    </row>
    <row r="1835" spans="1:2" hidden="1" x14ac:dyDescent="0.35">
      <c r="A1835" s="7"/>
      <c r="B1835" s="7"/>
    </row>
    <row r="1836" spans="1:2" hidden="1" x14ac:dyDescent="0.35">
      <c r="A1836" s="7"/>
      <c r="B1836" s="7"/>
    </row>
    <row r="1837" spans="1:2" hidden="1" x14ac:dyDescent="0.35">
      <c r="A1837" s="7"/>
      <c r="B1837" s="7"/>
    </row>
    <row r="1838" spans="1:2" hidden="1" x14ac:dyDescent="0.35">
      <c r="A1838" s="7"/>
      <c r="B1838" s="7"/>
    </row>
    <row r="1839" spans="1:2" hidden="1" x14ac:dyDescent="0.35">
      <c r="A1839" s="7"/>
      <c r="B1839" s="7"/>
    </row>
    <row r="1840" spans="1:2" hidden="1" x14ac:dyDescent="0.35">
      <c r="A1840" s="7"/>
      <c r="B1840" s="7"/>
    </row>
    <row r="1841" spans="1:2" hidden="1" x14ac:dyDescent="0.35">
      <c r="A1841" s="7"/>
      <c r="B1841" s="7"/>
    </row>
    <row r="1842" spans="1:2" hidden="1" x14ac:dyDescent="0.35">
      <c r="A1842" s="7"/>
      <c r="B1842" s="7"/>
    </row>
    <row r="1843" spans="1:2" hidden="1" x14ac:dyDescent="0.35">
      <c r="A1843" s="7"/>
      <c r="B1843" s="7"/>
    </row>
    <row r="1844" spans="1:2" hidden="1" x14ac:dyDescent="0.35">
      <c r="A1844" s="7"/>
      <c r="B1844" s="7"/>
    </row>
    <row r="1845" spans="1:2" hidden="1" x14ac:dyDescent="0.35">
      <c r="A1845" s="7"/>
      <c r="B1845" s="7"/>
    </row>
    <row r="1846" spans="1:2" hidden="1" x14ac:dyDescent="0.35">
      <c r="A1846" s="7"/>
      <c r="B1846" s="7"/>
    </row>
    <row r="1847" spans="1:2" hidden="1" x14ac:dyDescent="0.35">
      <c r="A1847" s="7"/>
      <c r="B1847" s="7"/>
    </row>
    <row r="1848" spans="1:2" hidden="1" x14ac:dyDescent="0.35">
      <c r="A1848" s="7"/>
      <c r="B1848" s="7"/>
    </row>
    <row r="1849" spans="1:2" hidden="1" x14ac:dyDescent="0.35">
      <c r="A1849" s="7"/>
      <c r="B1849" s="7"/>
    </row>
    <row r="1850" spans="1:2" hidden="1" x14ac:dyDescent="0.35">
      <c r="A1850" s="7"/>
      <c r="B1850" s="7"/>
    </row>
    <row r="1851" spans="1:2" hidden="1" x14ac:dyDescent="0.35">
      <c r="A1851" s="7"/>
      <c r="B1851" s="7"/>
    </row>
    <row r="1852" spans="1:2" hidden="1" x14ac:dyDescent="0.35">
      <c r="A1852" s="7"/>
      <c r="B1852" s="7"/>
    </row>
    <row r="1853" spans="1:2" hidden="1" x14ac:dyDescent="0.35">
      <c r="A1853" s="7"/>
      <c r="B1853" s="7"/>
    </row>
    <row r="1854" spans="1:2" hidden="1" x14ac:dyDescent="0.35">
      <c r="A1854" s="7"/>
      <c r="B1854" s="7"/>
    </row>
    <row r="1855" spans="1:2" hidden="1" x14ac:dyDescent="0.35">
      <c r="A1855" s="7"/>
      <c r="B1855" s="7"/>
    </row>
    <row r="1856" spans="1:2" hidden="1" x14ac:dyDescent="0.35">
      <c r="A1856" s="7"/>
      <c r="B1856" s="7"/>
    </row>
    <row r="1857" spans="1:2" hidden="1" x14ac:dyDescent="0.35">
      <c r="A1857" s="7"/>
      <c r="B1857" s="7"/>
    </row>
    <row r="1858" spans="1:2" hidden="1" x14ac:dyDescent="0.35">
      <c r="A1858" s="7"/>
      <c r="B1858" s="7"/>
    </row>
    <row r="1859" spans="1:2" hidden="1" x14ac:dyDescent="0.35">
      <c r="A1859" s="7"/>
      <c r="B1859" s="7"/>
    </row>
    <row r="1860" spans="1:2" hidden="1" x14ac:dyDescent="0.35">
      <c r="A1860" s="7"/>
      <c r="B1860" s="7"/>
    </row>
    <row r="1861" spans="1:2" hidden="1" x14ac:dyDescent="0.35">
      <c r="A1861" s="7"/>
      <c r="B1861" s="7"/>
    </row>
    <row r="1862" spans="1:2" hidden="1" x14ac:dyDescent="0.35">
      <c r="A1862" s="7"/>
      <c r="B1862" s="7"/>
    </row>
    <row r="1863" spans="1:2" hidden="1" x14ac:dyDescent="0.35">
      <c r="A1863" s="7"/>
      <c r="B1863" s="7"/>
    </row>
    <row r="1864" spans="1:2" hidden="1" x14ac:dyDescent="0.35">
      <c r="A1864" s="7"/>
      <c r="B1864" s="7"/>
    </row>
    <row r="1865" spans="1:2" hidden="1" x14ac:dyDescent="0.35">
      <c r="A1865" s="7"/>
      <c r="B1865" s="7"/>
    </row>
    <row r="1866" spans="1:2" hidden="1" x14ac:dyDescent="0.35">
      <c r="A1866" s="7"/>
      <c r="B1866" s="7"/>
    </row>
    <row r="1867" spans="1:2" hidden="1" x14ac:dyDescent="0.35">
      <c r="A1867" s="7"/>
      <c r="B1867" s="7"/>
    </row>
    <row r="1868" spans="1:2" hidden="1" x14ac:dyDescent="0.35">
      <c r="A1868" s="7"/>
      <c r="B1868" s="7"/>
    </row>
    <row r="1869" spans="1:2" hidden="1" x14ac:dyDescent="0.35">
      <c r="A1869" s="7"/>
      <c r="B1869" s="7"/>
    </row>
    <row r="1870" spans="1:2" hidden="1" x14ac:dyDescent="0.35">
      <c r="A1870" s="7"/>
      <c r="B1870" s="7"/>
    </row>
    <row r="1871" spans="1:2" hidden="1" x14ac:dyDescent="0.35">
      <c r="A1871" s="7"/>
      <c r="B1871" s="7"/>
    </row>
    <row r="1872" spans="1:2" hidden="1" x14ac:dyDescent="0.35">
      <c r="A1872" s="7"/>
      <c r="B1872" s="7"/>
    </row>
    <row r="1873" spans="1:2" hidden="1" x14ac:dyDescent="0.35">
      <c r="A1873" s="7"/>
      <c r="B1873" s="7"/>
    </row>
    <row r="1874" spans="1:2" hidden="1" x14ac:dyDescent="0.35">
      <c r="A1874" s="7"/>
      <c r="B1874" s="7"/>
    </row>
    <row r="1875" spans="1:2" hidden="1" x14ac:dyDescent="0.35">
      <c r="A1875" s="7"/>
      <c r="B1875" s="7"/>
    </row>
    <row r="1876" spans="1:2" hidden="1" x14ac:dyDescent="0.35">
      <c r="A1876" s="7"/>
      <c r="B1876" s="7"/>
    </row>
    <row r="1877" spans="1:2" hidden="1" x14ac:dyDescent="0.35">
      <c r="A1877" s="7"/>
      <c r="B1877" s="7"/>
    </row>
    <row r="1878" spans="1:2" hidden="1" x14ac:dyDescent="0.35">
      <c r="A1878" s="7"/>
      <c r="B1878" s="7"/>
    </row>
    <row r="1879" spans="1:2" hidden="1" x14ac:dyDescent="0.35">
      <c r="A1879" s="7"/>
      <c r="B1879" s="7"/>
    </row>
    <row r="1880" spans="1:2" hidden="1" x14ac:dyDescent="0.35">
      <c r="A1880" s="7"/>
      <c r="B1880" s="7"/>
    </row>
    <row r="1881" spans="1:2" hidden="1" x14ac:dyDescent="0.35">
      <c r="A1881" s="7"/>
      <c r="B1881" s="7"/>
    </row>
    <row r="1882" spans="1:2" hidden="1" x14ac:dyDescent="0.35">
      <c r="A1882" s="7"/>
      <c r="B1882" s="7"/>
    </row>
    <row r="1883" spans="1:2" hidden="1" x14ac:dyDescent="0.35">
      <c r="A1883" s="7"/>
      <c r="B1883" s="7"/>
    </row>
    <row r="1884" spans="1:2" hidden="1" x14ac:dyDescent="0.35">
      <c r="A1884" s="7"/>
      <c r="B1884" s="7"/>
    </row>
    <row r="1885" spans="1:2" hidden="1" x14ac:dyDescent="0.35">
      <c r="A1885" s="7"/>
      <c r="B1885" s="7"/>
    </row>
    <row r="1886" spans="1:2" hidden="1" x14ac:dyDescent="0.35">
      <c r="A1886" s="7"/>
      <c r="B1886" s="7"/>
    </row>
    <row r="1887" spans="1:2" hidden="1" x14ac:dyDescent="0.35">
      <c r="A1887" s="7"/>
      <c r="B1887" s="7"/>
    </row>
    <row r="1888" spans="1:2" hidden="1" x14ac:dyDescent="0.35">
      <c r="A1888" s="7"/>
      <c r="B1888" s="7"/>
    </row>
    <row r="1889" spans="1:2" hidden="1" x14ac:dyDescent="0.35">
      <c r="A1889" s="7"/>
      <c r="B1889" s="7"/>
    </row>
    <row r="1890" spans="1:2" hidden="1" x14ac:dyDescent="0.35">
      <c r="A1890" s="7"/>
      <c r="B1890" s="7"/>
    </row>
    <row r="1891" spans="1:2" hidden="1" x14ac:dyDescent="0.35">
      <c r="A1891" s="7"/>
      <c r="B1891" s="7"/>
    </row>
    <row r="1892" spans="1:2" hidden="1" x14ac:dyDescent="0.35">
      <c r="A1892" s="7"/>
      <c r="B1892" s="7"/>
    </row>
    <row r="1893" spans="1:2" hidden="1" x14ac:dyDescent="0.35">
      <c r="A1893" s="7"/>
      <c r="B1893" s="7"/>
    </row>
    <row r="1894" spans="1:2" hidden="1" x14ac:dyDescent="0.35">
      <c r="A1894" s="7"/>
      <c r="B1894" s="7"/>
    </row>
    <row r="1895" spans="1:2" hidden="1" x14ac:dyDescent="0.35">
      <c r="A1895" s="7"/>
      <c r="B1895" s="7"/>
    </row>
    <row r="1896" spans="1:2" hidden="1" x14ac:dyDescent="0.35">
      <c r="A1896" s="7"/>
      <c r="B1896" s="7"/>
    </row>
    <row r="1897" spans="1:2" hidden="1" x14ac:dyDescent="0.35">
      <c r="A1897" s="7"/>
      <c r="B1897" s="7"/>
    </row>
    <row r="1898" spans="1:2" hidden="1" x14ac:dyDescent="0.35">
      <c r="A1898" s="7"/>
      <c r="B1898" s="7"/>
    </row>
    <row r="1899" spans="1:2" hidden="1" x14ac:dyDescent="0.35">
      <c r="A1899" s="7"/>
      <c r="B1899" s="7"/>
    </row>
    <row r="1900" spans="1:2" hidden="1" x14ac:dyDescent="0.35">
      <c r="A1900" s="7"/>
      <c r="B1900" s="7"/>
    </row>
    <row r="1901" spans="1:2" hidden="1" x14ac:dyDescent="0.35">
      <c r="A1901" s="7"/>
      <c r="B1901" s="7"/>
    </row>
    <row r="1902" spans="1:2" hidden="1" x14ac:dyDescent="0.35">
      <c r="A1902" s="7"/>
      <c r="B1902" s="7"/>
    </row>
    <row r="1903" spans="1:2" hidden="1" x14ac:dyDescent="0.35">
      <c r="A1903" s="7"/>
      <c r="B1903" s="7"/>
    </row>
    <row r="1904" spans="1:2" hidden="1" x14ac:dyDescent="0.35">
      <c r="A1904" s="7"/>
      <c r="B1904" s="7"/>
    </row>
    <row r="1905" spans="1:2" hidden="1" x14ac:dyDescent="0.35">
      <c r="A1905" s="7"/>
      <c r="B1905" s="7"/>
    </row>
    <row r="1906" spans="1:2" hidden="1" x14ac:dyDescent="0.35">
      <c r="A1906" s="7"/>
      <c r="B1906" s="7"/>
    </row>
    <row r="1907" spans="1:2" hidden="1" x14ac:dyDescent="0.35">
      <c r="A1907" s="7"/>
      <c r="B1907" s="7"/>
    </row>
    <row r="1908" spans="1:2" hidden="1" x14ac:dyDescent="0.35">
      <c r="A1908" s="7"/>
      <c r="B1908" s="7"/>
    </row>
    <row r="1909" spans="1:2" hidden="1" x14ac:dyDescent="0.35">
      <c r="A1909" s="7"/>
      <c r="B1909" s="7"/>
    </row>
    <row r="1910" spans="1:2" hidden="1" x14ac:dyDescent="0.35">
      <c r="A1910" s="7"/>
      <c r="B1910" s="7"/>
    </row>
    <row r="1911" spans="1:2" hidden="1" x14ac:dyDescent="0.35">
      <c r="A1911" s="7"/>
      <c r="B1911" s="7"/>
    </row>
    <row r="1912" spans="1:2" hidden="1" x14ac:dyDescent="0.35">
      <c r="A1912" s="7"/>
      <c r="B1912" s="7"/>
    </row>
    <row r="1913" spans="1:2" hidden="1" x14ac:dyDescent="0.35">
      <c r="A1913" s="7"/>
      <c r="B1913" s="7"/>
    </row>
    <row r="1914" spans="1:2" hidden="1" x14ac:dyDescent="0.35">
      <c r="A1914" s="7"/>
      <c r="B1914" s="7"/>
    </row>
    <row r="1915" spans="1:2" hidden="1" x14ac:dyDescent="0.35">
      <c r="A1915" s="7"/>
      <c r="B1915" s="7"/>
    </row>
    <row r="1916" spans="1:2" hidden="1" x14ac:dyDescent="0.35">
      <c r="A1916" s="7"/>
      <c r="B1916" s="7"/>
    </row>
    <row r="1917" spans="1:2" hidden="1" x14ac:dyDescent="0.35">
      <c r="A1917" s="7"/>
      <c r="B1917" s="7"/>
    </row>
    <row r="1918" spans="1:2" hidden="1" x14ac:dyDescent="0.35">
      <c r="A1918" s="7"/>
      <c r="B1918" s="7"/>
    </row>
    <row r="1919" spans="1:2" hidden="1" x14ac:dyDescent="0.35">
      <c r="A1919" s="7"/>
      <c r="B1919" s="7"/>
    </row>
    <row r="1920" spans="1:2" hidden="1" x14ac:dyDescent="0.35">
      <c r="A1920" s="7"/>
      <c r="B1920" s="7"/>
    </row>
    <row r="1921" spans="1:2" hidden="1" x14ac:dyDescent="0.35">
      <c r="A1921" s="7"/>
      <c r="B1921" s="7"/>
    </row>
    <row r="1922" spans="1:2" hidden="1" x14ac:dyDescent="0.35">
      <c r="A1922" s="7"/>
      <c r="B1922" s="7"/>
    </row>
    <row r="1923" spans="1:2" hidden="1" x14ac:dyDescent="0.35">
      <c r="A1923" s="7"/>
      <c r="B1923" s="7"/>
    </row>
    <row r="1924" spans="1:2" hidden="1" x14ac:dyDescent="0.35">
      <c r="A1924" s="7"/>
      <c r="B1924" s="7"/>
    </row>
    <row r="1925" spans="1:2" hidden="1" x14ac:dyDescent="0.35">
      <c r="A1925" s="7"/>
      <c r="B1925" s="7"/>
    </row>
    <row r="1926" spans="1:2" hidden="1" x14ac:dyDescent="0.35">
      <c r="A1926" s="7"/>
      <c r="B1926" s="7"/>
    </row>
    <row r="1927" spans="1:2" hidden="1" x14ac:dyDescent="0.35">
      <c r="A1927" s="7"/>
      <c r="B1927" s="7"/>
    </row>
    <row r="1928" spans="1:2" hidden="1" x14ac:dyDescent="0.35">
      <c r="A1928" s="7"/>
      <c r="B1928" s="7"/>
    </row>
    <row r="1929" spans="1:2" hidden="1" x14ac:dyDescent="0.35">
      <c r="A1929" s="7"/>
      <c r="B1929" s="7"/>
    </row>
    <row r="1930" spans="1:2" hidden="1" x14ac:dyDescent="0.35">
      <c r="A1930" s="7"/>
      <c r="B1930" s="7"/>
    </row>
    <row r="1931" spans="1:2" hidden="1" x14ac:dyDescent="0.35">
      <c r="A1931" s="7"/>
      <c r="B1931" s="7"/>
    </row>
    <row r="1932" spans="1:2" hidden="1" x14ac:dyDescent="0.35">
      <c r="A1932" s="7"/>
      <c r="B1932" s="7"/>
    </row>
    <row r="1933" spans="1:2" hidden="1" x14ac:dyDescent="0.35">
      <c r="A1933" s="7"/>
      <c r="B1933" s="7"/>
    </row>
    <row r="1934" spans="1:2" hidden="1" x14ac:dyDescent="0.35">
      <c r="A1934" s="7"/>
      <c r="B1934" s="7"/>
    </row>
    <row r="1935" spans="1:2" hidden="1" x14ac:dyDescent="0.35">
      <c r="A1935" s="7"/>
      <c r="B1935" s="7"/>
    </row>
    <row r="1936" spans="1:2" hidden="1" x14ac:dyDescent="0.35">
      <c r="A1936" s="7"/>
      <c r="B1936" s="7"/>
    </row>
    <row r="1937" spans="1:2" hidden="1" x14ac:dyDescent="0.35">
      <c r="A1937" s="7"/>
      <c r="B1937" s="7"/>
    </row>
    <row r="1938" spans="1:2" hidden="1" x14ac:dyDescent="0.35">
      <c r="A1938" s="7"/>
      <c r="B1938" s="7"/>
    </row>
    <row r="1939" spans="1:2" hidden="1" x14ac:dyDescent="0.35">
      <c r="A1939" s="7"/>
      <c r="B1939" s="7"/>
    </row>
    <row r="1940" spans="1:2" hidden="1" x14ac:dyDescent="0.35">
      <c r="A1940" s="7"/>
      <c r="B1940" s="7"/>
    </row>
    <row r="1941" spans="1:2" hidden="1" x14ac:dyDescent="0.35">
      <c r="A1941" s="7"/>
      <c r="B1941" s="7"/>
    </row>
    <row r="1942" spans="1:2" hidden="1" x14ac:dyDescent="0.35">
      <c r="A1942" s="7"/>
      <c r="B1942" s="7"/>
    </row>
    <row r="1943" spans="1:2" hidden="1" x14ac:dyDescent="0.35">
      <c r="A1943" s="7"/>
      <c r="B1943" s="7"/>
    </row>
    <row r="1944" spans="1:2" hidden="1" x14ac:dyDescent="0.35">
      <c r="A1944" s="7"/>
      <c r="B1944" s="7"/>
    </row>
    <row r="1945" spans="1:2" hidden="1" x14ac:dyDescent="0.35">
      <c r="A1945" s="7"/>
      <c r="B1945" s="7"/>
    </row>
    <row r="1946" spans="1:2" hidden="1" x14ac:dyDescent="0.35">
      <c r="A1946" s="7"/>
      <c r="B1946" s="7"/>
    </row>
    <row r="1947" spans="1:2" hidden="1" x14ac:dyDescent="0.35">
      <c r="A1947" s="7"/>
      <c r="B1947" s="7"/>
    </row>
    <row r="1948" spans="1:2" hidden="1" x14ac:dyDescent="0.35">
      <c r="A1948" s="7"/>
      <c r="B1948" s="7"/>
    </row>
    <row r="1949" spans="1:2" hidden="1" x14ac:dyDescent="0.35">
      <c r="A1949" s="7"/>
      <c r="B1949" s="7"/>
    </row>
    <row r="1950" spans="1:2" hidden="1" x14ac:dyDescent="0.35">
      <c r="A1950" s="7"/>
      <c r="B1950" s="7"/>
    </row>
    <row r="1951" spans="1:2" hidden="1" x14ac:dyDescent="0.35">
      <c r="A1951" s="7"/>
      <c r="B1951" s="7"/>
    </row>
    <row r="1952" spans="1:2" hidden="1" x14ac:dyDescent="0.35">
      <c r="A1952" s="7"/>
      <c r="B1952" s="7"/>
    </row>
    <row r="1953" spans="1:2" hidden="1" x14ac:dyDescent="0.35">
      <c r="A1953" s="7"/>
      <c r="B1953" s="7"/>
    </row>
    <row r="1954" spans="1:2" hidden="1" x14ac:dyDescent="0.35">
      <c r="A1954" s="7"/>
      <c r="B1954" s="7"/>
    </row>
    <row r="1955" spans="1:2" hidden="1" x14ac:dyDescent="0.35">
      <c r="A1955" s="7"/>
      <c r="B1955" s="7"/>
    </row>
    <row r="1956" spans="1:2" hidden="1" x14ac:dyDescent="0.35">
      <c r="A1956" s="7"/>
      <c r="B1956" s="7"/>
    </row>
    <row r="1957" spans="1:2" hidden="1" x14ac:dyDescent="0.35">
      <c r="A1957" s="7"/>
      <c r="B1957" s="7"/>
    </row>
    <row r="1958" spans="1:2" hidden="1" x14ac:dyDescent="0.35">
      <c r="A1958" s="7"/>
      <c r="B1958" s="7"/>
    </row>
    <row r="1959" spans="1:2" hidden="1" x14ac:dyDescent="0.35">
      <c r="A1959" s="7"/>
      <c r="B1959" s="7"/>
    </row>
    <row r="1960" spans="1:2" hidden="1" x14ac:dyDescent="0.35">
      <c r="A1960" s="7"/>
      <c r="B1960" s="7"/>
    </row>
    <row r="1961" spans="1:2" hidden="1" x14ac:dyDescent="0.35">
      <c r="A1961" s="7"/>
      <c r="B1961" s="7"/>
    </row>
    <row r="1962" spans="1:2" hidden="1" x14ac:dyDescent="0.35">
      <c r="A1962" s="7"/>
      <c r="B1962" s="7"/>
    </row>
    <row r="1963" spans="1:2" hidden="1" x14ac:dyDescent="0.35">
      <c r="A1963" s="7"/>
      <c r="B1963" s="7"/>
    </row>
    <row r="1964" spans="1:2" hidden="1" x14ac:dyDescent="0.35">
      <c r="A1964" s="7"/>
      <c r="B1964" s="7"/>
    </row>
    <row r="1965" spans="1:2" hidden="1" x14ac:dyDescent="0.35">
      <c r="A1965" s="7"/>
      <c r="B1965" s="7"/>
    </row>
    <row r="1966" spans="1:2" hidden="1" x14ac:dyDescent="0.35">
      <c r="A1966" s="7"/>
      <c r="B1966" s="7"/>
    </row>
    <row r="1967" spans="1:2" hidden="1" x14ac:dyDescent="0.35">
      <c r="A1967" s="7"/>
      <c r="B1967" s="7"/>
    </row>
    <row r="1968" spans="1:2" hidden="1" x14ac:dyDescent="0.35">
      <c r="A1968" s="7"/>
      <c r="B1968" s="7"/>
    </row>
    <row r="1969" spans="1:2" hidden="1" x14ac:dyDescent="0.35">
      <c r="A1969" s="7"/>
      <c r="B1969" s="7"/>
    </row>
    <row r="1970" spans="1:2" hidden="1" x14ac:dyDescent="0.35">
      <c r="A1970" s="7"/>
      <c r="B1970" s="7"/>
    </row>
    <row r="1971" spans="1:2" hidden="1" x14ac:dyDescent="0.35">
      <c r="A1971" s="7"/>
      <c r="B1971" s="7"/>
    </row>
    <row r="1972" spans="1:2" hidden="1" x14ac:dyDescent="0.35">
      <c r="A1972" s="7"/>
      <c r="B1972" s="7"/>
    </row>
    <row r="1973" spans="1:2" hidden="1" x14ac:dyDescent="0.35">
      <c r="A1973" s="7"/>
      <c r="B1973" s="7"/>
    </row>
    <row r="1974" spans="1:2" hidden="1" x14ac:dyDescent="0.35">
      <c r="A1974" s="7"/>
      <c r="B1974" s="7"/>
    </row>
    <row r="1975" spans="1:2" hidden="1" x14ac:dyDescent="0.35">
      <c r="A1975" s="7"/>
      <c r="B1975" s="7"/>
    </row>
    <row r="1976" spans="1:2" hidden="1" x14ac:dyDescent="0.35">
      <c r="A1976" s="7"/>
      <c r="B1976" s="7"/>
    </row>
    <row r="1977" spans="1:2" hidden="1" x14ac:dyDescent="0.35">
      <c r="A1977" s="7"/>
      <c r="B1977" s="7"/>
    </row>
    <row r="1978" spans="1:2" hidden="1" x14ac:dyDescent="0.35">
      <c r="A1978" s="7"/>
      <c r="B1978" s="7"/>
    </row>
    <row r="1979" spans="1:2" hidden="1" x14ac:dyDescent="0.35">
      <c r="A1979" s="7"/>
      <c r="B1979" s="7"/>
    </row>
    <row r="1980" spans="1:2" hidden="1" x14ac:dyDescent="0.35">
      <c r="A1980" s="7"/>
      <c r="B1980" s="7"/>
    </row>
    <row r="1981" spans="1:2" hidden="1" x14ac:dyDescent="0.35">
      <c r="A1981" s="7"/>
      <c r="B1981" s="7"/>
    </row>
    <row r="1982" spans="1:2" hidden="1" x14ac:dyDescent="0.35">
      <c r="A1982" s="7"/>
      <c r="B1982" s="7"/>
    </row>
    <row r="1983" spans="1:2" hidden="1" x14ac:dyDescent="0.35">
      <c r="A1983" s="7"/>
      <c r="B1983" s="7"/>
    </row>
    <row r="1984" spans="1:2" hidden="1" x14ac:dyDescent="0.35">
      <c r="A1984" s="7"/>
      <c r="B1984" s="7"/>
    </row>
    <row r="1985" spans="1:2" hidden="1" x14ac:dyDescent="0.35">
      <c r="A1985" s="7"/>
      <c r="B1985" s="7"/>
    </row>
    <row r="1986" spans="1:2" hidden="1" x14ac:dyDescent="0.35">
      <c r="A1986" s="7"/>
      <c r="B1986" s="7"/>
    </row>
    <row r="1987" spans="1:2" hidden="1" x14ac:dyDescent="0.35">
      <c r="A1987" s="7"/>
      <c r="B1987" s="7"/>
    </row>
    <row r="1988" spans="1:2" hidden="1" x14ac:dyDescent="0.35">
      <c r="A1988" s="7"/>
      <c r="B1988" s="7"/>
    </row>
    <row r="1989" spans="1:2" hidden="1" x14ac:dyDescent="0.35">
      <c r="A1989" s="7"/>
      <c r="B1989" s="7"/>
    </row>
    <row r="1990" spans="1:2" hidden="1" x14ac:dyDescent="0.35">
      <c r="A1990" s="7"/>
      <c r="B1990" s="7"/>
    </row>
    <row r="1991" spans="1:2" hidden="1" x14ac:dyDescent="0.35">
      <c r="A1991" s="7"/>
      <c r="B1991" s="7"/>
    </row>
    <row r="1992" spans="1:2" hidden="1" x14ac:dyDescent="0.35">
      <c r="A1992" s="7"/>
      <c r="B1992" s="7"/>
    </row>
    <row r="1993" spans="1:2" hidden="1" x14ac:dyDescent="0.35">
      <c r="A1993" s="7"/>
      <c r="B1993" s="7"/>
    </row>
    <row r="1994" spans="1:2" hidden="1" x14ac:dyDescent="0.35">
      <c r="A1994" s="7"/>
      <c r="B1994" s="7"/>
    </row>
    <row r="1995" spans="1:2" hidden="1" x14ac:dyDescent="0.35">
      <c r="A1995" s="7"/>
      <c r="B1995" s="7"/>
    </row>
    <row r="1996" spans="1:2" hidden="1" x14ac:dyDescent="0.35">
      <c r="A1996" s="7"/>
      <c r="B1996" s="7"/>
    </row>
    <row r="1997" spans="1:2" hidden="1" x14ac:dyDescent="0.35">
      <c r="A1997" s="7"/>
      <c r="B1997" s="7"/>
    </row>
    <row r="1998" spans="1:2" hidden="1" x14ac:dyDescent="0.35">
      <c r="A1998" s="7"/>
      <c r="B1998" s="7"/>
    </row>
    <row r="1999" spans="1:2" hidden="1" x14ac:dyDescent="0.35">
      <c r="A1999" s="7"/>
      <c r="B1999" s="7"/>
    </row>
    <row r="2000" spans="1:2" hidden="1" x14ac:dyDescent="0.35">
      <c r="A2000" s="7"/>
      <c r="B2000" s="7"/>
    </row>
    <row r="2001" spans="1:2" hidden="1" x14ac:dyDescent="0.35">
      <c r="A2001" s="7"/>
      <c r="B2001" s="7"/>
    </row>
    <row r="2002" spans="1:2" hidden="1" x14ac:dyDescent="0.35">
      <c r="A2002" s="7"/>
      <c r="B2002" s="7"/>
    </row>
    <row r="2003" spans="1:2" hidden="1" x14ac:dyDescent="0.35">
      <c r="A2003" s="7"/>
      <c r="B2003" s="7"/>
    </row>
    <row r="2004" spans="1:2" hidden="1" x14ac:dyDescent="0.35">
      <c r="A2004" s="7"/>
      <c r="B2004" s="7"/>
    </row>
    <row r="2005" spans="1:2" hidden="1" x14ac:dyDescent="0.35">
      <c r="A2005" s="7"/>
      <c r="B2005" s="7"/>
    </row>
    <row r="2006" spans="1:2" hidden="1" x14ac:dyDescent="0.35">
      <c r="A2006" s="7"/>
      <c r="B2006" s="7"/>
    </row>
    <row r="2007" spans="1:2" hidden="1" x14ac:dyDescent="0.35">
      <c r="A2007" s="7"/>
      <c r="B2007" s="7"/>
    </row>
    <row r="2008" spans="1:2" hidden="1" x14ac:dyDescent="0.35">
      <c r="A2008" s="7"/>
      <c r="B2008" s="7"/>
    </row>
    <row r="2009" spans="1:2" hidden="1" x14ac:dyDescent="0.35">
      <c r="A2009" s="7"/>
      <c r="B2009" s="7"/>
    </row>
    <row r="2010" spans="1:2" hidden="1" x14ac:dyDescent="0.35">
      <c r="A2010" s="7"/>
      <c r="B2010" s="7"/>
    </row>
    <row r="2011" spans="1:2" hidden="1" x14ac:dyDescent="0.35">
      <c r="A2011" s="7"/>
      <c r="B2011" s="7"/>
    </row>
    <row r="2012" spans="1:2" hidden="1" x14ac:dyDescent="0.35">
      <c r="A2012" s="7"/>
      <c r="B2012" s="7"/>
    </row>
    <row r="2013" spans="1:2" hidden="1" x14ac:dyDescent="0.35">
      <c r="A2013" s="7"/>
      <c r="B2013" s="7"/>
    </row>
    <row r="2014" spans="1:2" hidden="1" x14ac:dyDescent="0.35">
      <c r="A2014" s="7"/>
      <c r="B2014" s="7"/>
    </row>
    <row r="2015" spans="1:2" hidden="1" x14ac:dyDescent="0.35">
      <c r="A2015" s="7"/>
      <c r="B2015" s="7"/>
    </row>
    <row r="2016" spans="1:2" hidden="1" x14ac:dyDescent="0.35">
      <c r="A2016" s="7"/>
      <c r="B2016" s="7"/>
    </row>
    <row r="2017" spans="1:2" hidden="1" x14ac:dyDescent="0.35">
      <c r="A2017" s="7"/>
      <c r="B2017" s="7"/>
    </row>
    <row r="2018" spans="1:2" hidden="1" x14ac:dyDescent="0.35">
      <c r="A2018" s="7"/>
      <c r="B2018" s="7"/>
    </row>
    <row r="2019" spans="1:2" hidden="1" x14ac:dyDescent="0.35">
      <c r="A2019" s="7"/>
      <c r="B2019" s="7"/>
    </row>
    <row r="2020" spans="1:2" hidden="1" x14ac:dyDescent="0.35">
      <c r="A2020" s="7"/>
      <c r="B2020" s="7"/>
    </row>
    <row r="2021" spans="1:2" hidden="1" x14ac:dyDescent="0.35">
      <c r="A2021" s="7"/>
      <c r="B2021" s="7"/>
    </row>
    <row r="2022" spans="1:2" hidden="1" x14ac:dyDescent="0.35">
      <c r="A2022" s="7"/>
      <c r="B2022" s="7"/>
    </row>
    <row r="2023" spans="1:2" hidden="1" x14ac:dyDescent="0.35">
      <c r="A2023" s="7"/>
      <c r="B2023" s="7"/>
    </row>
    <row r="2024" spans="1:2" hidden="1" x14ac:dyDescent="0.35">
      <c r="A2024" s="7"/>
      <c r="B2024" s="7"/>
    </row>
    <row r="2025" spans="1:2" hidden="1" x14ac:dyDescent="0.35">
      <c r="A2025" s="7"/>
      <c r="B2025" s="7"/>
    </row>
    <row r="2026" spans="1:2" hidden="1" x14ac:dyDescent="0.35">
      <c r="A2026" s="7"/>
      <c r="B2026" s="7"/>
    </row>
    <row r="2027" spans="1:2" hidden="1" x14ac:dyDescent="0.35">
      <c r="A2027" s="7"/>
      <c r="B2027" s="7"/>
    </row>
    <row r="2028" spans="1:2" hidden="1" x14ac:dyDescent="0.35">
      <c r="A2028" s="7"/>
      <c r="B2028" s="7"/>
    </row>
    <row r="2029" spans="1:2" hidden="1" x14ac:dyDescent="0.35">
      <c r="A2029" s="7"/>
      <c r="B2029" s="7"/>
    </row>
    <row r="2030" spans="1:2" hidden="1" x14ac:dyDescent="0.35">
      <c r="A2030" s="7"/>
      <c r="B2030" s="7"/>
    </row>
    <row r="2031" spans="1:2" hidden="1" x14ac:dyDescent="0.35">
      <c r="A2031" s="7"/>
      <c r="B2031" s="7"/>
    </row>
    <row r="2032" spans="1:2" hidden="1" x14ac:dyDescent="0.35">
      <c r="A2032" s="7"/>
      <c r="B2032" s="7"/>
    </row>
    <row r="2033" spans="1:2" hidden="1" x14ac:dyDescent="0.35">
      <c r="A2033" s="7"/>
      <c r="B2033" s="7"/>
    </row>
    <row r="2034" spans="1:2" hidden="1" x14ac:dyDescent="0.35">
      <c r="A2034" s="7"/>
      <c r="B2034" s="7"/>
    </row>
    <row r="2035" spans="1:2" hidden="1" x14ac:dyDescent="0.35">
      <c r="A2035" s="7"/>
      <c r="B2035" s="7"/>
    </row>
    <row r="2036" spans="1:2" hidden="1" x14ac:dyDescent="0.35">
      <c r="A2036" s="7"/>
      <c r="B2036" s="7"/>
    </row>
    <row r="2037" spans="1:2" hidden="1" x14ac:dyDescent="0.35">
      <c r="A2037" s="7"/>
      <c r="B2037" s="7"/>
    </row>
    <row r="2038" spans="1:2" hidden="1" x14ac:dyDescent="0.35">
      <c r="A2038" s="7"/>
      <c r="B2038" s="7"/>
    </row>
    <row r="2039" spans="1:2" hidden="1" x14ac:dyDescent="0.35">
      <c r="A2039" s="7"/>
      <c r="B2039" s="7"/>
    </row>
    <row r="2040" spans="1:2" hidden="1" x14ac:dyDescent="0.35">
      <c r="A2040" s="7"/>
      <c r="B2040" s="7"/>
    </row>
    <row r="2041" spans="1:2" hidden="1" x14ac:dyDescent="0.35">
      <c r="A2041" s="7"/>
      <c r="B2041" s="7"/>
    </row>
    <row r="2042" spans="1:2" hidden="1" x14ac:dyDescent="0.35">
      <c r="A2042" s="7"/>
      <c r="B2042" s="7"/>
    </row>
    <row r="2043" spans="1:2" hidden="1" x14ac:dyDescent="0.35">
      <c r="A2043" s="7"/>
      <c r="B2043" s="7"/>
    </row>
    <row r="2044" spans="1:2" hidden="1" x14ac:dyDescent="0.35">
      <c r="A2044" s="7"/>
      <c r="B2044" s="7"/>
    </row>
    <row r="2045" spans="1:2" hidden="1" x14ac:dyDescent="0.35">
      <c r="A2045" s="7"/>
      <c r="B2045" s="7"/>
    </row>
    <row r="2046" spans="1:2" hidden="1" x14ac:dyDescent="0.35">
      <c r="A2046" s="7"/>
      <c r="B2046" s="7"/>
    </row>
    <row r="2047" spans="1:2" hidden="1" x14ac:dyDescent="0.35">
      <c r="A2047" s="7"/>
      <c r="B2047" s="7"/>
    </row>
    <row r="2048" spans="1:2" hidden="1" x14ac:dyDescent="0.35">
      <c r="A2048" s="7"/>
      <c r="B2048" s="7"/>
    </row>
    <row r="2049" spans="1:2" hidden="1" x14ac:dyDescent="0.35">
      <c r="A2049" s="7"/>
      <c r="B2049" s="7"/>
    </row>
    <row r="2050" spans="1:2" hidden="1" x14ac:dyDescent="0.35">
      <c r="A2050" s="7"/>
      <c r="B2050" s="7"/>
    </row>
    <row r="2051" spans="1:2" hidden="1" x14ac:dyDescent="0.35">
      <c r="A2051" s="7"/>
      <c r="B2051" s="7"/>
    </row>
    <row r="2052" spans="1:2" hidden="1" x14ac:dyDescent="0.35">
      <c r="A2052" s="7"/>
      <c r="B2052" s="7"/>
    </row>
    <row r="2053" spans="1:2" hidden="1" x14ac:dyDescent="0.35">
      <c r="A2053" s="7"/>
      <c r="B2053" s="7"/>
    </row>
    <row r="2054" spans="1:2" hidden="1" x14ac:dyDescent="0.35">
      <c r="A2054" s="7"/>
      <c r="B2054" s="7"/>
    </row>
    <row r="2055" spans="1:2" hidden="1" x14ac:dyDescent="0.35">
      <c r="A2055" s="7"/>
      <c r="B2055" s="7"/>
    </row>
    <row r="2056" spans="1:2" hidden="1" x14ac:dyDescent="0.35">
      <c r="A2056" s="7"/>
      <c r="B2056" s="7"/>
    </row>
    <row r="2057" spans="1:2" hidden="1" x14ac:dyDescent="0.35">
      <c r="A2057" s="7"/>
      <c r="B2057" s="7"/>
    </row>
    <row r="2058" spans="1:2" hidden="1" x14ac:dyDescent="0.35">
      <c r="A2058" s="7"/>
      <c r="B2058" s="7"/>
    </row>
    <row r="2059" spans="1:2" hidden="1" x14ac:dyDescent="0.35">
      <c r="A2059" s="7"/>
      <c r="B2059" s="7"/>
    </row>
    <row r="2060" spans="1:2" hidden="1" x14ac:dyDescent="0.35">
      <c r="A2060" s="7"/>
      <c r="B2060" s="7"/>
    </row>
    <row r="2061" spans="1:2" hidden="1" x14ac:dyDescent="0.35">
      <c r="A2061" s="7"/>
      <c r="B2061" s="7"/>
    </row>
    <row r="2062" spans="1:2" hidden="1" x14ac:dyDescent="0.35">
      <c r="A2062" s="7"/>
      <c r="B2062" s="7"/>
    </row>
    <row r="2063" spans="1:2" hidden="1" x14ac:dyDescent="0.35">
      <c r="A2063" s="7"/>
      <c r="B2063" s="7"/>
    </row>
    <row r="2064" spans="1:2" hidden="1" x14ac:dyDescent="0.35">
      <c r="A2064" s="7"/>
      <c r="B2064" s="7"/>
    </row>
    <row r="2065" spans="1:2" hidden="1" x14ac:dyDescent="0.35">
      <c r="A2065" s="7"/>
      <c r="B2065" s="7"/>
    </row>
    <row r="2066" spans="1:2" hidden="1" x14ac:dyDescent="0.35">
      <c r="A2066" s="7"/>
      <c r="B2066" s="7"/>
    </row>
    <row r="2067" spans="1:2" hidden="1" x14ac:dyDescent="0.35">
      <c r="A2067" s="7"/>
      <c r="B2067" s="7"/>
    </row>
    <row r="2068" spans="1:2" hidden="1" x14ac:dyDescent="0.35">
      <c r="A2068" s="7"/>
      <c r="B2068" s="7"/>
    </row>
    <row r="2069" spans="1:2" hidden="1" x14ac:dyDescent="0.35">
      <c r="A2069" s="7"/>
      <c r="B2069" s="7"/>
    </row>
    <row r="2070" spans="1:2" hidden="1" x14ac:dyDescent="0.35">
      <c r="A2070" s="7"/>
      <c r="B2070" s="7"/>
    </row>
    <row r="2071" spans="1:2" hidden="1" x14ac:dyDescent="0.35">
      <c r="A2071" s="7"/>
      <c r="B2071" s="7"/>
    </row>
    <row r="2072" spans="1:2" hidden="1" x14ac:dyDescent="0.35">
      <c r="A2072" s="7"/>
      <c r="B2072" s="7"/>
    </row>
    <row r="2073" spans="1:2" hidden="1" x14ac:dyDescent="0.35">
      <c r="A2073" s="7"/>
      <c r="B2073" s="7"/>
    </row>
    <row r="2074" spans="1:2" hidden="1" x14ac:dyDescent="0.35">
      <c r="A2074" s="7"/>
      <c r="B2074" s="7"/>
    </row>
    <row r="2075" spans="1:2" hidden="1" x14ac:dyDescent="0.35">
      <c r="A2075" s="7"/>
      <c r="B2075" s="7"/>
    </row>
    <row r="2076" spans="1:2" hidden="1" x14ac:dyDescent="0.35">
      <c r="A2076" s="7"/>
      <c r="B2076" s="7"/>
    </row>
    <row r="2077" spans="1:2" hidden="1" x14ac:dyDescent="0.35">
      <c r="A2077" s="7"/>
      <c r="B2077" s="7"/>
    </row>
    <row r="2078" spans="1:2" hidden="1" x14ac:dyDescent="0.35">
      <c r="A2078" s="7"/>
      <c r="B2078" s="7"/>
    </row>
    <row r="2079" spans="1:2" hidden="1" x14ac:dyDescent="0.35">
      <c r="A2079" s="7"/>
      <c r="B2079" s="7"/>
    </row>
    <row r="2080" spans="1:2" hidden="1" x14ac:dyDescent="0.35">
      <c r="A2080" s="7"/>
      <c r="B2080" s="7"/>
    </row>
    <row r="2081" spans="1:2" hidden="1" x14ac:dyDescent="0.35">
      <c r="A2081" s="7"/>
      <c r="B2081" s="7"/>
    </row>
    <row r="2082" spans="1:2" hidden="1" x14ac:dyDescent="0.35">
      <c r="A2082" s="7"/>
      <c r="B2082" s="7"/>
    </row>
    <row r="2083" spans="1:2" hidden="1" x14ac:dyDescent="0.35">
      <c r="A2083" s="7"/>
      <c r="B2083" s="7"/>
    </row>
    <row r="2084" spans="1:2" hidden="1" x14ac:dyDescent="0.35">
      <c r="A2084" s="7"/>
      <c r="B2084" s="7"/>
    </row>
    <row r="2085" spans="1:2" hidden="1" x14ac:dyDescent="0.35">
      <c r="A2085" s="7"/>
      <c r="B2085" s="7"/>
    </row>
    <row r="2086" spans="1:2" hidden="1" x14ac:dyDescent="0.35">
      <c r="A2086" s="7"/>
      <c r="B2086" s="7"/>
    </row>
    <row r="2087" spans="1:2" hidden="1" x14ac:dyDescent="0.35">
      <c r="A2087" s="7"/>
      <c r="B2087" s="7"/>
    </row>
    <row r="2088" spans="1:2" hidden="1" x14ac:dyDescent="0.35">
      <c r="A2088" s="7"/>
      <c r="B2088" s="7"/>
    </row>
    <row r="2089" spans="1:2" hidden="1" x14ac:dyDescent="0.35">
      <c r="A2089" s="7"/>
      <c r="B2089" s="7"/>
    </row>
    <row r="2090" spans="1:2" hidden="1" x14ac:dyDescent="0.35">
      <c r="A2090" s="7"/>
      <c r="B2090" s="7"/>
    </row>
    <row r="2091" spans="1:2" hidden="1" x14ac:dyDescent="0.35">
      <c r="A2091" s="7"/>
      <c r="B2091" s="7"/>
    </row>
    <row r="2092" spans="1:2" hidden="1" x14ac:dyDescent="0.35">
      <c r="A2092" s="7"/>
      <c r="B2092" s="7"/>
    </row>
    <row r="2093" spans="1:2" hidden="1" x14ac:dyDescent="0.35">
      <c r="A2093" s="7"/>
      <c r="B2093" s="7"/>
    </row>
    <row r="2094" spans="1:2" hidden="1" x14ac:dyDescent="0.35">
      <c r="A2094" s="7"/>
      <c r="B2094" s="7"/>
    </row>
    <row r="2095" spans="1:2" hidden="1" x14ac:dyDescent="0.35">
      <c r="A2095" s="7"/>
      <c r="B2095" s="7"/>
    </row>
    <row r="2096" spans="1:2" hidden="1" x14ac:dyDescent="0.35">
      <c r="A2096" s="7"/>
      <c r="B2096" s="7"/>
    </row>
    <row r="2097" spans="1:2" hidden="1" x14ac:dyDescent="0.35">
      <c r="A2097" s="7"/>
      <c r="B2097" s="7"/>
    </row>
    <row r="2098" spans="1:2" hidden="1" x14ac:dyDescent="0.35">
      <c r="A2098" s="7"/>
      <c r="B2098" s="7"/>
    </row>
    <row r="2099" spans="1:2" hidden="1" x14ac:dyDescent="0.35">
      <c r="A2099" s="7"/>
      <c r="B2099" s="7"/>
    </row>
    <row r="2100" spans="1:2" hidden="1" x14ac:dyDescent="0.35">
      <c r="A2100" s="7"/>
      <c r="B2100" s="7"/>
    </row>
    <row r="2101" spans="1:2" hidden="1" x14ac:dyDescent="0.35">
      <c r="A2101" s="7"/>
      <c r="B2101" s="7"/>
    </row>
    <row r="2102" spans="1:2" hidden="1" x14ac:dyDescent="0.35">
      <c r="A2102" s="7"/>
      <c r="B2102" s="7"/>
    </row>
    <row r="2103" spans="1:2" hidden="1" x14ac:dyDescent="0.35">
      <c r="A2103" s="7"/>
      <c r="B2103" s="7"/>
    </row>
    <row r="2104" spans="1:2" hidden="1" x14ac:dyDescent="0.35">
      <c r="A2104" s="7"/>
      <c r="B2104" s="7"/>
    </row>
    <row r="2105" spans="1:2" hidden="1" x14ac:dyDescent="0.35">
      <c r="A2105" s="7"/>
      <c r="B2105" s="7"/>
    </row>
    <row r="2106" spans="1:2" hidden="1" x14ac:dyDescent="0.35">
      <c r="A2106" s="7"/>
      <c r="B2106" s="7"/>
    </row>
    <row r="2107" spans="1:2" hidden="1" x14ac:dyDescent="0.35">
      <c r="A2107" s="7"/>
      <c r="B2107" s="7"/>
    </row>
    <row r="2108" spans="1:2" hidden="1" x14ac:dyDescent="0.35">
      <c r="A2108" s="7"/>
      <c r="B2108" s="7"/>
    </row>
    <row r="2109" spans="1:2" hidden="1" x14ac:dyDescent="0.35">
      <c r="A2109" s="7"/>
      <c r="B2109" s="7"/>
    </row>
    <row r="2110" spans="1:2" hidden="1" x14ac:dyDescent="0.35">
      <c r="A2110" s="7"/>
      <c r="B2110" s="7"/>
    </row>
    <row r="2111" spans="1:2" hidden="1" x14ac:dyDescent="0.35">
      <c r="A2111" s="7"/>
      <c r="B2111" s="7"/>
    </row>
    <row r="2112" spans="1:2" hidden="1" x14ac:dyDescent="0.35">
      <c r="A2112" s="7"/>
      <c r="B2112" s="7"/>
    </row>
    <row r="2113" spans="1:2" hidden="1" x14ac:dyDescent="0.35">
      <c r="A2113" s="7"/>
      <c r="B2113" s="7"/>
    </row>
    <row r="2114" spans="1:2" hidden="1" x14ac:dyDescent="0.35">
      <c r="A2114" s="7"/>
      <c r="B2114" s="7"/>
    </row>
    <row r="2115" spans="1:2" hidden="1" x14ac:dyDescent="0.35">
      <c r="A2115" s="7"/>
      <c r="B2115" s="7"/>
    </row>
    <row r="2116" spans="1:2" hidden="1" x14ac:dyDescent="0.35">
      <c r="A2116" s="7"/>
      <c r="B2116" s="7"/>
    </row>
    <row r="2117" spans="1:2" hidden="1" x14ac:dyDescent="0.35">
      <c r="A2117" s="7"/>
      <c r="B2117" s="7"/>
    </row>
    <row r="2118" spans="1:2" hidden="1" x14ac:dyDescent="0.35">
      <c r="A2118" s="7"/>
      <c r="B2118" s="7"/>
    </row>
    <row r="2119" spans="1:2" hidden="1" x14ac:dyDescent="0.35">
      <c r="A2119" s="7"/>
      <c r="B2119" s="7"/>
    </row>
    <row r="2120" spans="1:2" hidden="1" x14ac:dyDescent="0.35">
      <c r="A2120" s="7"/>
      <c r="B2120" s="7"/>
    </row>
    <row r="2121" spans="1:2" hidden="1" x14ac:dyDescent="0.35">
      <c r="A2121" s="7"/>
      <c r="B2121" s="7"/>
    </row>
    <row r="2122" spans="1:2" hidden="1" x14ac:dyDescent="0.35">
      <c r="A2122" s="7"/>
      <c r="B2122" s="7"/>
    </row>
    <row r="2123" spans="1:2" hidden="1" x14ac:dyDescent="0.35">
      <c r="A2123" s="7"/>
      <c r="B2123" s="7"/>
    </row>
    <row r="2124" spans="1:2" hidden="1" x14ac:dyDescent="0.35">
      <c r="A2124" s="7"/>
      <c r="B2124" s="7"/>
    </row>
    <row r="2125" spans="1:2" hidden="1" x14ac:dyDescent="0.35">
      <c r="A2125" s="7"/>
      <c r="B2125" s="7"/>
    </row>
    <row r="2126" spans="1:2" hidden="1" x14ac:dyDescent="0.35">
      <c r="A2126" s="7"/>
      <c r="B2126" s="7"/>
    </row>
    <row r="2127" spans="1:2" hidden="1" x14ac:dyDescent="0.35">
      <c r="A2127" s="7"/>
      <c r="B2127" s="7"/>
    </row>
    <row r="2128" spans="1:2" hidden="1" x14ac:dyDescent="0.35">
      <c r="A2128" s="7"/>
      <c r="B2128" s="7"/>
    </row>
    <row r="2129" spans="1:2" hidden="1" x14ac:dyDescent="0.35">
      <c r="A2129" s="7"/>
      <c r="B2129" s="7"/>
    </row>
    <row r="2130" spans="1:2" hidden="1" x14ac:dyDescent="0.35">
      <c r="A2130" s="7"/>
      <c r="B2130" s="7"/>
    </row>
    <row r="2131" spans="1:2" hidden="1" x14ac:dyDescent="0.35">
      <c r="A2131" s="7"/>
      <c r="B2131" s="7"/>
    </row>
    <row r="2132" spans="1:2" hidden="1" x14ac:dyDescent="0.35">
      <c r="A2132" s="7"/>
      <c r="B2132" s="7"/>
    </row>
    <row r="2133" spans="1:2" hidden="1" x14ac:dyDescent="0.35">
      <c r="A2133" s="7"/>
      <c r="B2133" s="7"/>
    </row>
    <row r="2134" spans="1:2" hidden="1" x14ac:dyDescent="0.35">
      <c r="A2134" s="7"/>
      <c r="B2134" s="7"/>
    </row>
    <row r="2135" spans="1:2" hidden="1" x14ac:dyDescent="0.35">
      <c r="A2135" s="7"/>
      <c r="B2135" s="7"/>
    </row>
    <row r="2136" spans="1:2" hidden="1" x14ac:dyDescent="0.35">
      <c r="A2136" s="7"/>
      <c r="B2136" s="7"/>
    </row>
    <row r="2137" spans="1:2" hidden="1" x14ac:dyDescent="0.35">
      <c r="A2137" s="7"/>
      <c r="B2137" s="7"/>
    </row>
    <row r="2138" spans="1:2" hidden="1" x14ac:dyDescent="0.35">
      <c r="A2138" s="7"/>
      <c r="B2138" s="7"/>
    </row>
    <row r="2139" spans="1:2" hidden="1" x14ac:dyDescent="0.35">
      <c r="A2139" s="7"/>
      <c r="B2139" s="7"/>
    </row>
    <row r="2140" spans="1:2" hidden="1" x14ac:dyDescent="0.35">
      <c r="A2140" s="7"/>
      <c r="B2140" s="7"/>
    </row>
    <row r="2141" spans="1:2" hidden="1" x14ac:dyDescent="0.35">
      <c r="A2141" s="7"/>
      <c r="B2141" s="7"/>
    </row>
    <row r="2142" spans="1:2" hidden="1" x14ac:dyDescent="0.35">
      <c r="A2142" s="7"/>
      <c r="B2142" s="7"/>
    </row>
    <row r="2143" spans="1:2" hidden="1" x14ac:dyDescent="0.35">
      <c r="A2143" s="7"/>
      <c r="B2143" s="7"/>
    </row>
    <row r="2144" spans="1:2" hidden="1" x14ac:dyDescent="0.35">
      <c r="A2144" s="7"/>
      <c r="B2144" s="7"/>
    </row>
    <row r="2145" spans="1:2" hidden="1" x14ac:dyDescent="0.35">
      <c r="A2145" s="7"/>
      <c r="B2145" s="7"/>
    </row>
    <row r="2146" spans="1:2" hidden="1" x14ac:dyDescent="0.35">
      <c r="A2146" s="7"/>
      <c r="B2146" s="7"/>
    </row>
    <row r="2147" spans="1:2" hidden="1" x14ac:dyDescent="0.35">
      <c r="A2147" s="7"/>
      <c r="B2147" s="7"/>
    </row>
    <row r="2148" spans="1:2" hidden="1" x14ac:dyDescent="0.35">
      <c r="A2148" s="7"/>
      <c r="B2148" s="7"/>
    </row>
    <row r="2149" spans="1:2" hidden="1" x14ac:dyDescent="0.35">
      <c r="A2149" s="7"/>
      <c r="B2149" s="7"/>
    </row>
    <row r="2150" spans="1:2" hidden="1" x14ac:dyDescent="0.35">
      <c r="A2150" s="7"/>
      <c r="B2150" s="7"/>
    </row>
    <row r="2151" spans="1:2" hidden="1" x14ac:dyDescent="0.35">
      <c r="A2151" s="7"/>
      <c r="B2151" s="7"/>
    </row>
    <row r="2152" spans="1:2" hidden="1" x14ac:dyDescent="0.35">
      <c r="A2152" s="7"/>
      <c r="B2152" s="7"/>
    </row>
    <row r="2153" spans="1:2" hidden="1" x14ac:dyDescent="0.35">
      <c r="A2153" s="7"/>
      <c r="B2153" s="7"/>
    </row>
    <row r="2154" spans="1:2" hidden="1" x14ac:dyDescent="0.35">
      <c r="A2154" s="7"/>
      <c r="B2154" s="7"/>
    </row>
    <row r="2155" spans="1:2" hidden="1" x14ac:dyDescent="0.35">
      <c r="A2155" s="7"/>
      <c r="B2155" s="7"/>
    </row>
    <row r="2156" spans="1:2" hidden="1" x14ac:dyDescent="0.35">
      <c r="A2156" s="7"/>
      <c r="B2156" s="7"/>
    </row>
    <row r="2157" spans="1:2" hidden="1" x14ac:dyDescent="0.35">
      <c r="A2157" s="7"/>
      <c r="B2157" s="7"/>
    </row>
    <row r="2158" spans="1:2" hidden="1" x14ac:dyDescent="0.35">
      <c r="A2158" s="7"/>
      <c r="B2158" s="7"/>
    </row>
    <row r="2159" spans="1:2" hidden="1" x14ac:dyDescent="0.35">
      <c r="A2159" s="7"/>
      <c r="B2159" s="7"/>
    </row>
    <row r="2160" spans="1:2" hidden="1" x14ac:dyDescent="0.35">
      <c r="A2160" s="7"/>
      <c r="B2160" s="7"/>
    </row>
    <row r="2161" spans="1:2" hidden="1" x14ac:dyDescent="0.35">
      <c r="A2161" s="7"/>
      <c r="B2161" s="7"/>
    </row>
    <row r="2162" spans="1:2" hidden="1" x14ac:dyDescent="0.35">
      <c r="A2162" s="7"/>
      <c r="B2162" s="7"/>
    </row>
    <row r="2163" spans="1:2" hidden="1" x14ac:dyDescent="0.35">
      <c r="A2163" s="7"/>
      <c r="B2163" s="7"/>
    </row>
    <row r="2164" spans="1:2" hidden="1" x14ac:dyDescent="0.35">
      <c r="A2164" s="7"/>
      <c r="B2164" s="7"/>
    </row>
    <row r="2165" spans="1:2" hidden="1" x14ac:dyDescent="0.35">
      <c r="A2165" s="7"/>
      <c r="B2165" s="7"/>
    </row>
    <row r="2166" spans="1:2" hidden="1" x14ac:dyDescent="0.35">
      <c r="A2166" s="7"/>
      <c r="B2166" s="7"/>
    </row>
    <row r="2167" spans="1:2" hidden="1" x14ac:dyDescent="0.35">
      <c r="A2167" s="7"/>
      <c r="B2167" s="7"/>
    </row>
    <row r="2168" spans="1:2" hidden="1" x14ac:dyDescent="0.35">
      <c r="A2168" s="7"/>
      <c r="B2168" s="7"/>
    </row>
    <row r="2169" spans="1:2" hidden="1" x14ac:dyDescent="0.35">
      <c r="A2169" s="7"/>
      <c r="B2169" s="7"/>
    </row>
    <row r="2170" spans="1:2" hidden="1" x14ac:dyDescent="0.35">
      <c r="A2170" s="7"/>
      <c r="B2170" s="7"/>
    </row>
    <row r="2171" spans="1:2" hidden="1" x14ac:dyDescent="0.35">
      <c r="A2171" s="7"/>
      <c r="B2171" s="7"/>
    </row>
    <row r="2172" spans="1:2" hidden="1" x14ac:dyDescent="0.35">
      <c r="A2172" s="7"/>
      <c r="B2172" s="7"/>
    </row>
    <row r="2173" spans="1:2" hidden="1" x14ac:dyDescent="0.35">
      <c r="A2173" s="7"/>
      <c r="B2173" s="7"/>
    </row>
    <row r="2174" spans="1:2" hidden="1" x14ac:dyDescent="0.35">
      <c r="A2174" s="7"/>
      <c r="B2174" s="7"/>
    </row>
    <row r="2175" spans="1:2" hidden="1" x14ac:dyDescent="0.35">
      <c r="A2175" s="7"/>
      <c r="B2175" s="7"/>
    </row>
    <row r="2176" spans="1:2" hidden="1" x14ac:dyDescent="0.35">
      <c r="A2176" s="7"/>
      <c r="B2176" s="7"/>
    </row>
    <row r="2177" spans="1:2" hidden="1" x14ac:dyDescent="0.35">
      <c r="A2177" s="7"/>
      <c r="B2177" s="7"/>
    </row>
    <row r="2178" spans="1:2" hidden="1" x14ac:dyDescent="0.35">
      <c r="A2178" s="7"/>
      <c r="B2178" s="7"/>
    </row>
    <row r="2179" spans="1:2" hidden="1" x14ac:dyDescent="0.35">
      <c r="A2179" s="7"/>
      <c r="B2179" s="7"/>
    </row>
    <row r="2180" spans="1:2" hidden="1" x14ac:dyDescent="0.35">
      <c r="A2180" s="7"/>
      <c r="B2180" s="7"/>
    </row>
    <row r="2181" spans="1:2" hidden="1" x14ac:dyDescent="0.35">
      <c r="A2181" s="7"/>
      <c r="B2181" s="7"/>
    </row>
    <row r="2182" spans="1:2" hidden="1" x14ac:dyDescent="0.35">
      <c r="A2182" s="7"/>
      <c r="B2182" s="7"/>
    </row>
    <row r="2183" spans="1:2" hidden="1" x14ac:dyDescent="0.35">
      <c r="A2183" s="7"/>
      <c r="B2183" s="7"/>
    </row>
    <row r="2184" spans="1:2" hidden="1" x14ac:dyDescent="0.35">
      <c r="A2184" s="7"/>
      <c r="B2184" s="7"/>
    </row>
    <row r="2185" spans="1:2" hidden="1" x14ac:dyDescent="0.35">
      <c r="A2185" s="7"/>
      <c r="B2185" s="7"/>
    </row>
    <row r="2186" spans="1:2" hidden="1" x14ac:dyDescent="0.35">
      <c r="A2186" s="7"/>
      <c r="B2186" s="7"/>
    </row>
    <row r="2187" spans="1:2" hidden="1" x14ac:dyDescent="0.35">
      <c r="A2187" s="7"/>
      <c r="B2187" s="7"/>
    </row>
    <row r="2188" spans="1:2" hidden="1" x14ac:dyDescent="0.35">
      <c r="A2188" s="7"/>
      <c r="B2188" s="7"/>
    </row>
    <row r="2189" spans="1:2" hidden="1" x14ac:dyDescent="0.35">
      <c r="A2189" s="7"/>
      <c r="B2189" s="7"/>
    </row>
    <row r="2190" spans="1:2" hidden="1" x14ac:dyDescent="0.35">
      <c r="A2190" s="7"/>
      <c r="B2190" s="7"/>
    </row>
    <row r="2191" spans="1:2" hidden="1" x14ac:dyDescent="0.35">
      <c r="A2191" s="7"/>
      <c r="B2191" s="7"/>
    </row>
    <row r="2192" spans="1:2" hidden="1" x14ac:dyDescent="0.35">
      <c r="A2192" s="7"/>
      <c r="B2192" s="7"/>
    </row>
    <row r="2193" spans="1:2" hidden="1" x14ac:dyDescent="0.35">
      <c r="A2193" s="7"/>
      <c r="B2193" s="7"/>
    </row>
    <row r="2194" spans="1:2" hidden="1" x14ac:dyDescent="0.35">
      <c r="A2194" s="7"/>
      <c r="B2194" s="7"/>
    </row>
    <row r="2195" spans="1:2" hidden="1" x14ac:dyDescent="0.35">
      <c r="A2195" s="7"/>
      <c r="B2195" s="7"/>
    </row>
    <row r="2196" spans="1:2" hidden="1" x14ac:dyDescent="0.35">
      <c r="A2196" s="7"/>
      <c r="B2196" s="7"/>
    </row>
    <row r="2197" spans="1:2" hidden="1" x14ac:dyDescent="0.35">
      <c r="A2197" s="7"/>
      <c r="B2197" s="7"/>
    </row>
    <row r="2198" spans="1:2" hidden="1" x14ac:dyDescent="0.35">
      <c r="A2198" s="7"/>
      <c r="B2198" s="7"/>
    </row>
    <row r="2199" spans="1:2" hidden="1" x14ac:dyDescent="0.35">
      <c r="A2199" s="7"/>
      <c r="B2199" s="7"/>
    </row>
    <row r="2200" spans="1:2" hidden="1" x14ac:dyDescent="0.35">
      <c r="A2200" s="7"/>
      <c r="B2200" s="7"/>
    </row>
    <row r="2201" spans="1:2" hidden="1" x14ac:dyDescent="0.35">
      <c r="A2201" s="7"/>
      <c r="B2201" s="7"/>
    </row>
    <row r="2202" spans="1:2" hidden="1" x14ac:dyDescent="0.35">
      <c r="A2202" s="7"/>
      <c r="B2202" s="7"/>
    </row>
    <row r="2203" spans="1:2" hidden="1" x14ac:dyDescent="0.35">
      <c r="A2203" s="7"/>
      <c r="B2203" s="7"/>
    </row>
    <row r="2204" spans="1:2" hidden="1" x14ac:dyDescent="0.35">
      <c r="A2204" s="7"/>
      <c r="B2204" s="7"/>
    </row>
    <row r="2205" spans="1:2" hidden="1" x14ac:dyDescent="0.35">
      <c r="A2205" s="7"/>
      <c r="B2205" s="7"/>
    </row>
    <row r="2206" spans="1:2" hidden="1" x14ac:dyDescent="0.35">
      <c r="A2206" s="7"/>
      <c r="B2206" s="7"/>
    </row>
    <row r="2207" spans="1:2" hidden="1" x14ac:dyDescent="0.35">
      <c r="A2207" s="7"/>
      <c r="B2207" s="7"/>
    </row>
    <row r="2208" spans="1:2" hidden="1" x14ac:dyDescent="0.35">
      <c r="A2208" s="7"/>
      <c r="B2208" s="7"/>
    </row>
    <row r="2209" spans="1:2" hidden="1" x14ac:dyDescent="0.35">
      <c r="A2209" s="7"/>
      <c r="B2209" s="7"/>
    </row>
    <row r="2210" spans="1:2" hidden="1" x14ac:dyDescent="0.35">
      <c r="A2210" s="7"/>
      <c r="B2210" s="7"/>
    </row>
    <row r="2211" spans="1:2" hidden="1" x14ac:dyDescent="0.35">
      <c r="A2211" s="7"/>
      <c r="B2211" s="7"/>
    </row>
    <row r="2212" spans="1:2" hidden="1" x14ac:dyDescent="0.35">
      <c r="A2212" s="7"/>
      <c r="B2212" s="7"/>
    </row>
    <row r="2213" spans="1:2" hidden="1" x14ac:dyDescent="0.35">
      <c r="A2213" s="7"/>
      <c r="B2213" s="7"/>
    </row>
    <row r="2214" spans="1:2" hidden="1" x14ac:dyDescent="0.35">
      <c r="A2214" s="7"/>
      <c r="B2214" s="7"/>
    </row>
    <row r="2215" spans="1:2" hidden="1" x14ac:dyDescent="0.35">
      <c r="A2215" s="7"/>
      <c r="B2215" s="7"/>
    </row>
    <row r="2216" spans="1:2" hidden="1" x14ac:dyDescent="0.35">
      <c r="A2216" s="7"/>
      <c r="B2216" s="7"/>
    </row>
    <row r="2217" spans="1:2" hidden="1" x14ac:dyDescent="0.35">
      <c r="A2217" s="7"/>
      <c r="B2217" s="7"/>
    </row>
    <row r="2218" spans="1:2" hidden="1" x14ac:dyDescent="0.35">
      <c r="A2218" s="7"/>
      <c r="B2218" s="7"/>
    </row>
    <row r="2219" spans="1:2" hidden="1" x14ac:dyDescent="0.35">
      <c r="A2219" s="7"/>
      <c r="B2219" s="7"/>
    </row>
    <row r="2220" spans="1:2" hidden="1" x14ac:dyDescent="0.35">
      <c r="A2220" s="7"/>
      <c r="B2220" s="7"/>
    </row>
    <row r="2221" spans="1:2" hidden="1" x14ac:dyDescent="0.35">
      <c r="A2221" s="7"/>
      <c r="B2221" s="7"/>
    </row>
    <row r="2222" spans="1:2" hidden="1" x14ac:dyDescent="0.35">
      <c r="A2222" s="7"/>
      <c r="B2222" s="7"/>
    </row>
    <row r="2223" spans="1:2" hidden="1" x14ac:dyDescent="0.35">
      <c r="A2223" s="7"/>
      <c r="B2223" s="7"/>
    </row>
    <row r="2224" spans="1:2" hidden="1" x14ac:dyDescent="0.35">
      <c r="A2224" s="7"/>
      <c r="B2224" s="7"/>
    </row>
    <row r="2225" spans="1:2" hidden="1" x14ac:dyDescent="0.35">
      <c r="A2225" s="7"/>
      <c r="B2225" s="7"/>
    </row>
    <row r="2226" spans="1:2" hidden="1" x14ac:dyDescent="0.35">
      <c r="A2226" s="7"/>
      <c r="B2226" s="7"/>
    </row>
    <row r="2227" spans="1:2" hidden="1" x14ac:dyDescent="0.35">
      <c r="A2227" s="7"/>
      <c r="B2227" s="7"/>
    </row>
    <row r="2228" spans="1:2" hidden="1" x14ac:dyDescent="0.35">
      <c r="A2228" s="7"/>
      <c r="B2228" s="7"/>
    </row>
    <row r="2229" spans="1:2" hidden="1" x14ac:dyDescent="0.35">
      <c r="A2229" s="7"/>
      <c r="B2229" s="7"/>
    </row>
    <row r="2230" spans="1:2" hidden="1" x14ac:dyDescent="0.35">
      <c r="A2230" s="7"/>
      <c r="B2230" s="7"/>
    </row>
    <row r="2231" spans="1:2" hidden="1" x14ac:dyDescent="0.35">
      <c r="A2231" s="7"/>
      <c r="B2231" s="7"/>
    </row>
    <row r="2232" spans="1:2" hidden="1" x14ac:dyDescent="0.35">
      <c r="A2232" s="7"/>
      <c r="B2232" s="7"/>
    </row>
    <row r="2233" spans="1:2" hidden="1" x14ac:dyDescent="0.35">
      <c r="A2233" s="7"/>
      <c r="B2233" s="7"/>
    </row>
    <row r="2234" spans="1:2" hidden="1" x14ac:dyDescent="0.35">
      <c r="A2234" s="7"/>
      <c r="B2234" s="7"/>
    </row>
    <row r="2235" spans="1:2" hidden="1" x14ac:dyDescent="0.35">
      <c r="A2235" s="7"/>
      <c r="B2235" s="7"/>
    </row>
    <row r="2236" spans="1:2" hidden="1" x14ac:dyDescent="0.35">
      <c r="A2236" s="7"/>
      <c r="B2236" s="7"/>
    </row>
    <row r="2237" spans="1:2" hidden="1" x14ac:dyDescent="0.35">
      <c r="A2237" s="7"/>
      <c r="B2237" s="7"/>
    </row>
    <row r="2238" spans="1:2" hidden="1" x14ac:dyDescent="0.35">
      <c r="A2238" s="7"/>
      <c r="B2238" s="7"/>
    </row>
    <row r="2239" spans="1:2" hidden="1" x14ac:dyDescent="0.35">
      <c r="A2239" s="7"/>
      <c r="B2239" s="7"/>
    </row>
    <row r="2240" spans="1:2" hidden="1" x14ac:dyDescent="0.35">
      <c r="A2240" s="7"/>
      <c r="B2240" s="7"/>
    </row>
    <row r="2241" spans="1:2" hidden="1" x14ac:dyDescent="0.35">
      <c r="A2241" s="7"/>
      <c r="B2241" s="7"/>
    </row>
    <row r="2242" spans="1:2" hidden="1" x14ac:dyDescent="0.35">
      <c r="A2242" s="7"/>
      <c r="B2242" s="7"/>
    </row>
    <row r="2243" spans="1:2" hidden="1" x14ac:dyDescent="0.35">
      <c r="A2243" s="7"/>
      <c r="B2243" s="7"/>
    </row>
    <row r="2244" spans="1:2" hidden="1" x14ac:dyDescent="0.35">
      <c r="A2244" s="7"/>
      <c r="B2244" s="7"/>
    </row>
    <row r="2245" spans="1:2" hidden="1" x14ac:dyDescent="0.35">
      <c r="A2245" s="7"/>
      <c r="B2245" s="7"/>
    </row>
    <row r="2246" spans="1:2" hidden="1" x14ac:dyDescent="0.35">
      <c r="A2246" s="7"/>
      <c r="B2246" s="7"/>
    </row>
    <row r="2247" spans="1:2" hidden="1" x14ac:dyDescent="0.35">
      <c r="A2247" s="7"/>
      <c r="B2247" s="7"/>
    </row>
    <row r="2248" spans="1:2" hidden="1" x14ac:dyDescent="0.35">
      <c r="A2248" s="7"/>
      <c r="B2248" s="7"/>
    </row>
    <row r="2249" spans="1:2" hidden="1" x14ac:dyDescent="0.35">
      <c r="A2249" s="7"/>
      <c r="B2249" s="7"/>
    </row>
    <row r="2250" spans="1:2" hidden="1" x14ac:dyDescent="0.35">
      <c r="A2250" s="7"/>
      <c r="B2250" s="7"/>
    </row>
    <row r="2251" spans="1:2" hidden="1" x14ac:dyDescent="0.35">
      <c r="A2251" s="7"/>
      <c r="B2251" s="7"/>
    </row>
    <row r="2252" spans="1:2" hidden="1" x14ac:dyDescent="0.35">
      <c r="A2252" s="7"/>
      <c r="B2252" s="7"/>
    </row>
    <row r="2253" spans="1:2" hidden="1" x14ac:dyDescent="0.35">
      <c r="A2253" s="7"/>
      <c r="B2253" s="7"/>
    </row>
    <row r="2254" spans="1:2" hidden="1" x14ac:dyDescent="0.35">
      <c r="A2254" s="7"/>
      <c r="B2254" s="7"/>
    </row>
    <row r="2255" spans="1:2" hidden="1" x14ac:dyDescent="0.35">
      <c r="A2255" s="7"/>
      <c r="B2255" s="7"/>
    </row>
    <row r="2256" spans="1:2" hidden="1" x14ac:dyDescent="0.35">
      <c r="A2256" s="7"/>
      <c r="B2256" s="7"/>
    </row>
    <row r="2257" spans="1:2" hidden="1" x14ac:dyDescent="0.35">
      <c r="A2257" s="7"/>
      <c r="B2257" s="7"/>
    </row>
    <row r="2258" spans="1:2" hidden="1" x14ac:dyDescent="0.35">
      <c r="A2258" s="7"/>
      <c r="B2258" s="7"/>
    </row>
    <row r="2259" spans="1:2" hidden="1" x14ac:dyDescent="0.35">
      <c r="A2259" s="7"/>
      <c r="B2259" s="7"/>
    </row>
    <row r="2260" spans="1:2" hidden="1" x14ac:dyDescent="0.35">
      <c r="A2260" s="7"/>
      <c r="B2260" s="7"/>
    </row>
    <row r="2261" spans="1:2" hidden="1" x14ac:dyDescent="0.35">
      <c r="A2261" s="7"/>
      <c r="B2261" s="7"/>
    </row>
    <row r="2262" spans="1:2" hidden="1" x14ac:dyDescent="0.35">
      <c r="A2262" s="7"/>
      <c r="B2262" s="7"/>
    </row>
    <row r="2263" spans="1:2" hidden="1" x14ac:dyDescent="0.35">
      <c r="A2263" s="7"/>
      <c r="B2263" s="7"/>
    </row>
    <row r="2264" spans="1:2" hidden="1" x14ac:dyDescent="0.35">
      <c r="A2264" s="7"/>
      <c r="B2264" s="7"/>
    </row>
    <row r="2265" spans="1:2" hidden="1" x14ac:dyDescent="0.35">
      <c r="A2265" s="7"/>
      <c r="B2265" s="7"/>
    </row>
    <row r="2266" spans="1:2" hidden="1" x14ac:dyDescent="0.35">
      <c r="A2266" s="7"/>
      <c r="B2266" s="7"/>
    </row>
    <row r="2267" spans="1:2" hidden="1" x14ac:dyDescent="0.35">
      <c r="A2267" s="7"/>
      <c r="B2267" s="7"/>
    </row>
    <row r="2268" spans="1:2" hidden="1" x14ac:dyDescent="0.35">
      <c r="A2268" s="7"/>
      <c r="B2268" s="7"/>
    </row>
    <row r="2269" spans="1:2" hidden="1" x14ac:dyDescent="0.35">
      <c r="A2269" s="7"/>
      <c r="B2269" s="7"/>
    </row>
    <row r="2270" spans="1:2" hidden="1" x14ac:dyDescent="0.35">
      <c r="A2270" s="7"/>
      <c r="B2270" s="7"/>
    </row>
    <row r="2271" spans="1:2" hidden="1" x14ac:dyDescent="0.35">
      <c r="A2271" s="7"/>
      <c r="B2271" s="7"/>
    </row>
    <row r="2272" spans="1:2" hidden="1" x14ac:dyDescent="0.35">
      <c r="A2272" s="7"/>
      <c r="B2272" s="7"/>
    </row>
    <row r="2273" spans="1:2" hidden="1" x14ac:dyDescent="0.35">
      <c r="A2273" s="7"/>
      <c r="B2273" s="7"/>
    </row>
    <row r="2274" spans="1:2" hidden="1" x14ac:dyDescent="0.35">
      <c r="A2274" s="7"/>
      <c r="B2274" s="7"/>
    </row>
    <row r="2275" spans="1:2" hidden="1" x14ac:dyDescent="0.35">
      <c r="A2275" s="7"/>
      <c r="B2275" s="7"/>
    </row>
    <row r="2276" spans="1:2" hidden="1" x14ac:dyDescent="0.35">
      <c r="A2276" s="7"/>
      <c r="B2276" s="7"/>
    </row>
    <row r="2277" spans="1:2" hidden="1" x14ac:dyDescent="0.35">
      <c r="A2277" s="7"/>
      <c r="B2277" s="7"/>
    </row>
    <row r="2278" spans="1:2" hidden="1" x14ac:dyDescent="0.35">
      <c r="A2278" s="7"/>
      <c r="B2278" s="7"/>
    </row>
    <row r="2279" spans="1:2" hidden="1" x14ac:dyDescent="0.35">
      <c r="A2279" s="7"/>
      <c r="B2279" s="7"/>
    </row>
    <row r="2280" spans="1:2" hidden="1" x14ac:dyDescent="0.35">
      <c r="A2280" s="7"/>
      <c r="B2280" s="7"/>
    </row>
    <row r="2281" spans="1:2" hidden="1" x14ac:dyDescent="0.35">
      <c r="A2281" s="7"/>
      <c r="B2281" s="7"/>
    </row>
    <row r="2282" spans="1:2" hidden="1" x14ac:dyDescent="0.35">
      <c r="A2282" s="7"/>
      <c r="B2282" s="7"/>
    </row>
    <row r="2283" spans="1:2" hidden="1" x14ac:dyDescent="0.35">
      <c r="A2283" s="7"/>
      <c r="B2283" s="7"/>
    </row>
    <row r="2284" spans="1:2" hidden="1" x14ac:dyDescent="0.35">
      <c r="A2284" s="7"/>
      <c r="B2284" s="7"/>
    </row>
    <row r="2285" spans="1:2" hidden="1" x14ac:dyDescent="0.35">
      <c r="A2285" s="7"/>
      <c r="B2285" s="7"/>
    </row>
    <row r="2286" spans="1:2" hidden="1" x14ac:dyDescent="0.35">
      <c r="A2286" s="7"/>
      <c r="B2286" s="7"/>
    </row>
    <row r="2287" spans="1:2" hidden="1" x14ac:dyDescent="0.35">
      <c r="A2287" s="7"/>
      <c r="B2287" s="7"/>
    </row>
    <row r="2288" spans="1:2" hidden="1" x14ac:dyDescent="0.35">
      <c r="A2288" s="7"/>
      <c r="B2288" s="7"/>
    </row>
    <row r="2289" spans="1:2" hidden="1" x14ac:dyDescent="0.35">
      <c r="A2289" s="7"/>
      <c r="B2289" s="7"/>
    </row>
    <row r="2290" spans="1:2" hidden="1" x14ac:dyDescent="0.35">
      <c r="A2290" s="7"/>
      <c r="B2290" s="7"/>
    </row>
    <row r="2291" spans="1:2" hidden="1" x14ac:dyDescent="0.35">
      <c r="A2291" s="7"/>
      <c r="B2291" s="7"/>
    </row>
    <row r="2292" spans="1:2" hidden="1" x14ac:dyDescent="0.35">
      <c r="A2292" s="7"/>
      <c r="B2292" s="7"/>
    </row>
    <row r="2293" spans="1:2" hidden="1" x14ac:dyDescent="0.35">
      <c r="A2293" s="7"/>
      <c r="B2293" s="7"/>
    </row>
    <row r="2294" spans="1:2" hidden="1" x14ac:dyDescent="0.35">
      <c r="A2294" s="7"/>
      <c r="B2294" s="7"/>
    </row>
    <row r="2295" spans="1:2" hidden="1" x14ac:dyDescent="0.35">
      <c r="A2295" s="7"/>
      <c r="B2295" s="7"/>
    </row>
    <row r="2296" spans="1:2" hidden="1" x14ac:dyDescent="0.35">
      <c r="A2296" s="7"/>
      <c r="B2296" s="7"/>
    </row>
    <row r="2297" spans="1:2" hidden="1" x14ac:dyDescent="0.35">
      <c r="A2297" s="7"/>
      <c r="B2297" s="7"/>
    </row>
    <row r="2298" spans="1:2" hidden="1" x14ac:dyDescent="0.35">
      <c r="A2298" s="7"/>
      <c r="B2298" s="7"/>
    </row>
    <row r="2299" spans="1:2" hidden="1" x14ac:dyDescent="0.35">
      <c r="A2299" s="7"/>
      <c r="B2299" s="7"/>
    </row>
    <row r="2300" spans="1:2" hidden="1" x14ac:dyDescent="0.35">
      <c r="A2300" s="7"/>
      <c r="B2300" s="7"/>
    </row>
    <row r="2301" spans="1:2" hidden="1" x14ac:dyDescent="0.35">
      <c r="A2301" s="7"/>
      <c r="B2301" s="7"/>
    </row>
    <row r="2302" spans="1:2" hidden="1" x14ac:dyDescent="0.35">
      <c r="A2302" s="7"/>
      <c r="B2302" s="7"/>
    </row>
    <row r="2303" spans="1:2" hidden="1" x14ac:dyDescent="0.35">
      <c r="A2303" s="7"/>
      <c r="B2303" s="7"/>
    </row>
    <row r="2304" spans="1:2" hidden="1" x14ac:dyDescent="0.35">
      <c r="A2304" s="7"/>
      <c r="B2304" s="7"/>
    </row>
    <row r="2305" spans="1:2" hidden="1" x14ac:dyDescent="0.35">
      <c r="A2305" s="7"/>
      <c r="B2305" s="7"/>
    </row>
    <row r="2306" spans="1:2" hidden="1" x14ac:dyDescent="0.35">
      <c r="A2306" s="7"/>
      <c r="B2306" s="7"/>
    </row>
    <row r="2307" spans="1:2" hidden="1" x14ac:dyDescent="0.35">
      <c r="A2307" s="7"/>
      <c r="B2307" s="7"/>
    </row>
    <row r="2308" spans="1:2" hidden="1" x14ac:dyDescent="0.35">
      <c r="A2308" s="7"/>
      <c r="B2308" s="7"/>
    </row>
    <row r="2309" spans="1:2" hidden="1" x14ac:dyDescent="0.35">
      <c r="A2309" s="7"/>
      <c r="B2309" s="7"/>
    </row>
    <row r="2310" spans="1:2" hidden="1" x14ac:dyDescent="0.35">
      <c r="A2310" s="7"/>
      <c r="B2310" s="7"/>
    </row>
    <row r="2311" spans="1:2" hidden="1" x14ac:dyDescent="0.35">
      <c r="A2311" s="7"/>
      <c r="B2311" s="7"/>
    </row>
    <row r="2312" spans="1:2" hidden="1" x14ac:dyDescent="0.35">
      <c r="A2312" s="7"/>
      <c r="B2312" s="7"/>
    </row>
    <row r="2313" spans="1:2" hidden="1" x14ac:dyDescent="0.35">
      <c r="A2313" s="7"/>
      <c r="B2313" s="7"/>
    </row>
    <row r="2314" spans="1:2" hidden="1" x14ac:dyDescent="0.35">
      <c r="A2314" s="7"/>
      <c r="B2314" s="7"/>
    </row>
    <row r="2315" spans="1:2" hidden="1" x14ac:dyDescent="0.35">
      <c r="A2315" s="7"/>
      <c r="B2315" s="7"/>
    </row>
    <row r="2316" spans="1:2" hidden="1" x14ac:dyDescent="0.35">
      <c r="A2316" s="7"/>
      <c r="B2316" s="7"/>
    </row>
    <row r="2317" spans="1:2" hidden="1" x14ac:dyDescent="0.35">
      <c r="A2317" s="7"/>
      <c r="B2317" s="7"/>
    </row>
    <row r="2318" spans="1:2" hidden="1" x14ac:dyDescent="0.35">
      <c r="A2318" s="7"/>
      <c r="B2318" s="7"/>
    </row>
    <row r="2319" spans="1:2" hidden="1" x14ac:dyDescent="0.35">
      <c r="A2319" s="7"/>
      <c r="B2319" s="7"/>
    </row>
    <row r="2320" spans="1:2" hidden="1" x14ac:dyDescent="0.35">
      <c r="A2320" s="7"/>
      <c r="B2320" s="7"/>
    </row>
    <row r="2321" spans="1:2" hidden="1" x14ac:dyDescent="0.35">
      <c r="A2321" s="7"/>
      <c r="B2321" s="7"/>
    </row>
    <row r="2322" spans="1:2" hidden="1" x14ac:dyDescent="0.35">
      <c r="A2322" s="7"/>
      <c r="B2322" s="7"/>
    </row>
    <row r="2323" spans="1:2" hidden="1" x14ac:dyDescent="0.35">
      <c r="A2323" s="7"/>
      <c r="B2323" s="7"/>
    </row>
    <row r="2324" spans="1:2" hidden="1" x14ac:dyDescent="0.35">
      <c r="A2324" s="7"/>
      <c r="B2324" s="7"/>
    </row>
    <row r="2325" spans="1:2" hidden="1" x14ac:dyDescent="0.35">
      <c r="A2325" s="7"/>
      <c r="B2325" s="7"/>
    </row>
    <row r="2326" spans="1:2" hidden="1" x14ac:dyDescent="0.35">
      <c r="A2326" s="7"/>
      <c r="B2326" s="7"/>
    </row>
    <row r="2327" spans="1:2" hidden="1" x14ac:dyDescent="0.35">
      <c r="A2327" s="7"/>
      <c r="B2327" s="7"/>
    </row>
    <row r="2328" spans="1:2" hidden="1" x14ac:dyDescent="0.35">
      <c r="A2328" s="7"/>
      <c r="B2328" s="7"/>
    </row>
    <row r="2329" spans="1:2" hidden="1" x14ac:dyDescent="0.35">
      <c r="A2329" s="7"/>
      <c r="B2329" s="7"/>
    </row>
    <row r="2330" spans="1:2" hidden="1" x14ac:dyDescent="0.35">
      <c r="A2330" s="7"/>
      <c r="B2330" s="7"/>
    </row>
    <row r="2331" spans="1:2" hidden="1" x14ac:dyDescent="0.35">
      <c r="A2331" s="7"/>
      <c r="B2331" s="7"/>
    </row>
    <row r="2332" spans="1:2" hidden="1" x14ac:dyDescent="0.35">
      <c r="A2332" s="7"/>
      <c r="B2332" s="7"/>
    </row>
    <row r="2333" spans="1:2" hidden="1" x14ac:dyDescent="0.35">
      <c r="A2333" s="7"/>
      <c r="B2333" s="7"/>
    </row>
    <row r="2334" spans="1:2" hidden="1" x14ac:dyDescent="0.35">
      <c r="A2334" s="7"/>
      <c r="B2334" s="7"/>
    </row>
    <row r="2335" spans="1:2" hidden="1" x14ac:dyDescent="0.35">
      <c r="A2335" s="7"/>
      <c r="B2335" s="7"/>
    </row>
    <row r="2336" spans="1:2" hidden="1" x14ac:dyDescent="0.35">
      <c r="A2336" s="7"/>
      <c r="B2336" s="7"/>
    </row>
    <row r="2337" spans="1:2" hidden="1" x14ac:dyDescent="0.35">
      <c r="A2337" s="7"/>
      <c r="B2337" s="7"/>
    </row>
    <row r="2338" spans="1:2" hidden="1" x14ac:dyDescent="0.35">
      <c r="A2338" s="7"/>
      <c r="B2338" s="7"/>
    </row>
    <row r="2339" spans="1:2" hidden="1" x14ac:dyDescent="0.35">
      <c r="A2339" s="7"/>
      <c r="B2339" s="7"/>
    </row>
    <row r="2340" spans="1:2" hidden="1" x14ac:dyDescent="0.35">
      <c r="A2340" s="7"/>
      <c r="B2340" s="7"/>
    </row>
    <row r="2341" spans="1:2" hidden="1" x14ac:dyDescent="0.35">
      <c r="A2341" s="7"/>
      <c r="B2341" s="7"/>
    </row>
    <row r="2342" spans="1:2" hidden="1" x14ac:dyDescent="0.35">
      <c r="A2342" s="7"/>
      <c r="B2342" s="7"/>
    </row>
    <row r="2343" spans="1:2" hidden="1" x14ac:dyDescent="0.35">
      <c r="A2343" s="7"/>
      <c r="B2343" s="7"/>
    </row>
    <row r="2344" spans="1:2" hidden="1" x14ac:dyDescent="0.35">
      <c r="A2344" s="7"/>
      <c r="B2344" s="7"/>
    </row>
    <row r="2345" spans="1:2" hidden="1" x14ac:dyDescent="0.35">
      <c r="A2345" s="7"/>
      <c r="B2345" s="7"/>
    </row>
    <row r="2346" spans="1:2" hidden="1" x14ac:dyDescent="0.35">
      <c r="A2346" s="7"/>
      <c r="B2346" s="7"/>
    </row>
    <row r="2347" spans="1:2" hidden="1" x14ac:dyDescent="0.35">
      <c r="A2347" s="7"/>
      <c r="B2347" s="7"/>
    </row>
    <row r="2348" spans="1:2" hidden="1" x14ac:dyDescent="0.35">
      <c r="A2348" s="7"/>
      <c r="B2348" s="7"/>
    </row>
    <row r="2349" spans="1:2" hidden="1" x14ac:dyDescent="0.35">
      <c r="A2349" s="7"/>
      <c r="B2349" s="7"/>
    </row>
    <row r="2350" spans="1:2" hidden="1" x14ac:dyDescent="0.35">
      <c r="A2350" s="7"/>
      <c r="B2350" s="7"/>
    </row>
    <row r="2351" spans="1:2" hidden="1" x14ac:dyDescent="0.35">
      <c r="A2351" s="7"/>
      <c r="B2351" s="7"/>
    </row>
    <row r="2352" spans="1:2" hidden="1" x14ac:dyDescent="0.35">
      <c r="A2352" s="7"/>
      <c r="B2352" s="7"/>
    </row>
    <row r="2353" spans="1:2" hidden="1" x14ac:dyDescent="0.35">
      <c r="A2353" s="7"/>
      <c r="B2353" s="7"/>
    </row>
    <row r="2354" spans="1:2" hidden="1" x14ac:dyDescent="0.35">
      <c r="A2354" s="7"/>
      <c r="B2354" s="7"/>
    </row>
    <row r="2355" spans="1:2" hidden="1" x14ac:dyDescent="0.35">
      <c r="A2355" s="7"/>
      <c r="B2355" s="7"/>
    </row>
    <row r="2356" spans="1:2" hidden="1" x14ac:dyDescent="0.35">
      <c r="A2356" s="7"/>
      <c r="B2356" s="7"/>
    </row>
    <row r="2357" spans="1:2" hidden="1" x14ac:dyDescent="0.35">
      <c r="A2357" s="7"/>
      <c r="B2357" s="7"/>
    </row>
    <row r="2358" spans="1:2" hidden="1" x14ac:dyDescent="0.35">
      <c r="A2358" s="7"/>
      <c r="B2358" s="7"/>
    </row>
    <row r="2359" spans="1:2" hidden="1" x14ac:dyDescent="0.35">
      <c r="A2359" s="7"/>
      <c r="B2359" s="7"/>
    </row>
    <row r="2360" spans="1:2" hidden="1" x14ac:dyDescent="0.35">
      <c r="A2360" s="7"/>
      <c r="B2360" s="7"/>
    </row>
    <row r="2361" spans="1:2" hidden="1" x14ac:dyDescent="0.35">
      <c r="A2361" s="7"/>
      <c r="B2361" s="7"/>
    </row>
    <row r="2362" spans="1:2" hidden="1" x14ac:dyDescent="0.35">
      <c r="A2362" s="7"/>
      <c r="B2362" s="7"/>
    </row>
    <row r="2363" spans="1:2" hidden="1" x14ac:dyDescent="0.35">
      <c r="A2363" s="7"/>
      <c r="B2363" s="7"/>
    </row>
    <row r="2364" spans="1:2" hidden="1" x14ac:dyDescent="0.35">
      <c r="A2364" s="7"/>
      <c r="B2364" s="7"/>
    </row>
    <row r="2365" spans="1:2" hidden="1" x14ac:dyDescent="0.35">
      <c r="A2365" s="7"/>
      <c r="B2365" s="7"/>
    </row>
    <row r="2366" spans="1:2" hidden="1" x14ac:dyDescent="0.35">
      <c r="A2366" s="7"/>
      <c r="B2366" s="7"/>
    </row>
    <row r="2367" spans="1:2" hidden="1" x14ac:dyDescent="0.35">
      <c r="A2367" s="7"/>
      <c r="B2367" s="7"/>
    </row>
    <row r="2368" spans="1:2" hidden="1" x14ac:dyDescent="0.35">
      <c r="A2368" s="7"/>
      <c r="B2368" s="7"/>
    </row>
    <row r="2369" spans="1:2" hidden="1" x14ac:dyDescent="0.35">
      <c r="A2369" s="7"/>
      <c r="B2369" s="7"/>
    </row>
    <row r="2370" spans="1:2" hidden="1" x14ac:dyDescent="0.35">
      <c r="A2370" s="7"/>
      <c r="B2370" s="7"/>
    </row>
    <row r="2371" spans="1:2" hidden="1" x14ac:dyDescent="0.35">
      <c r="A2371" s="7"/>
      <c r="B2371" s="7"/>
    </row>
    <row r="2372" spans="1:2" hidden="1" x14ac:dyDescent="0.35">
      <c r="A2372" s="7"/>
      <c r="B2372" s="7"/>
    </row>
    <row r="2373" spans="1:2" hidden="1" x14ac:dyDescent="0.35">
      <c r="A2373" s="7"/>
      <c r="B2373" s="7"/>
    </row>
    <row r="2374" spans="1:2" hidden="1" x14ac:dyDescent="0.35">
      <c r="A2374" s="7"/>
      <c r="B2374" s="7"/>
    </row>
    <row r="2375" spans="1:2" hidden="1" x14ac:dyDescent="0.35">
      <c r="A2375" s="7"/>
      <c r="B2375" s="7"/>
    </row>
    <row r="2376" spans="1:2" hidden="1" x14ac:dyDescent="0.35">
      <c r="A2376" s="7"/>
      <c r="B2376" s="7"/>
    </row>
    <row r="2377" spans="1:2" hidden="1" x14ac:dyDescent="0.35">
      <c r="A2377" s="7"/>
      <c r="B2377" s="7"/>
    </row>
    <row r="2378" spans="1:2" hidden="1" x14ac:dyDescent="0.35">
      <c r="A2378" s="7"/>
      <c r="B2378" s="7"/>
    </row>
    <row r="2379" spans="1:2" hidden="1" x14ac:dyDescent="0.35">
      <c r="A2379" s="7"/>
      <c r="B2379" s="7"/>
    </row>
    <row r="2380" spans="1:2" hidden="1" x14ac:dyDescent="0.35">
      <c r="A2380" s="7"/>
      <c r="B2380" s="7"/>
    </row>
    <row r="2381" spans="1:2" hidden="1" x14ac:dyDescent="0.35">
      <c r="A2381" s="7"/>
      <c r="B2381" s="7"/>
    </row>
    <row r="2382" spans="1:2" hidden="1" x14ac:dyDescent="0.35">
      <c r="A2382" s="7"/>
      <c r="B2382" s="7"/>
    </row>
    <row r="2383" spans="1:2" hidden="1" x14ac:dyDescent="0.35">
      <c r="A2383" s="7"/>
      <c r="B2383" s="7"/>
    </row>
    <row r="2384" spans="1:2" hidden="1" x14ac:dyDescent="0.35">
      <c r="A2384" s="7"/>
      <c r="B2384" s="7"/>
    </row>
    <row r="2385" spans="1:2" hidden="1" x14ac:dyDescent="0.35">
      <c r="A2385" s="7"/>
      <c r="B2385" s="7"/>
    </row>
    <row r="2386" spans="1:2" hidden="1" x14ac:dyDescent="0.35">
      <c r="A2386" s="7"/>
      <c r="B2386" s="7"/>
    </row>
    <row r="2387" spans="1:2" hidden="1" x14ac:dyDescent="0.35">
      <c r="A2387" s="7"/>
      <c r="B2387" s="7"/>
    </row>
    <row r="2388" spans="1:2" hidden="1" x14ac:dyDescent="0.35">
      <c r="A2388" s="7"/>
      <c r="B2388" s="7"/>
    </row>
    <row r="2389" spans="1:2" hidden="1" x14ac:dyDescent="0.35">
      <c r="A2389" s="7"/>
      <c r="B2389" s="7"/>
    </row>
    <row r="2390" spans="1:2" hidden="1" x14ac:dyDescent="0.35">
      <c r="A2390" s="7"/>
      <c r="B2390" s="7"/>
    </row>
    <row r="2391" spans="1:2" hidden="1" x14ac:dyDescent="0.35">
      <c r="A2391" s="7"/>
      <c r="B2391" s="7"/>
    </row>
    <row r="2392" spans="1:2" hidden="1" x14ac:dyDescent="0.35">
      <c r="A2392" s="7"/>
      <c r="B2392" s="7"/>
    </row>
    <row r="2393" spans="1:2" hidden="1" x14ac:dyDescent="0.35">
      <c r="A2393" s="7"/>
      <c r="B2393" s="7"/>
    </row>
    <row r="2394" spans="1:2" hidden="1" x14ac:dyDescent="0.35">
      <c r="A2394" s="7"/>
      <c r="B2394" s="7"/>
    </row>
    <row r="2395" spans="1:2" hidden="1" x14ac:dyDescent="0.35">
      <c r="A2395" s="7"/>
      <c r="B2395" s="7"/>
    </row>
    <row r="2396" spans="1:2" hidden="1" x14ac:dyDescent="0.35">
      <c r="A2396" s="7"/>
      <c r="B2396" s="7"/>
    </row>
    <row r="2397" spans="1:2" hidden="1" x14ac:dyDescent="0.35">
      <c r="A2397" s="7"/>
      <c r="B2397" s="7"/>
    </row>
    <row r="2398" spans="1:2" hidden="1" x14ac:dyDescent="0.35">
      <c r="A2398" s="7"/>
      <c r="B2398" s="7"/>
    </row>
    <row r="2399" spans="1:2" hidden="1" x14ac:dyDescent="0.35">
      <c r="A2399" s="7"/>
      <c r="B2399" s="7"/>
    </row>
    <row r="2400" spans="1:2" hidden="1" x14ac:dyDescent="0.35">
      <c r="A2400" s="7"/>
      <c r="B2400" s="7"/>
    </row>
    <row r="2401" spans="1:2" hidden="1" x14ac:dyDescent="0.35">
      <c r="A2401" s="7"/>
      <c r="B2401" s="7"/>
    </row>
    <row r="2402" spans="1:2" hidden="1" x14ac:dyDescent="0.35">
      <c r="A2402" s="7"/>
      <c r="B2402" s="7"/>
    </row>
    <row r="2403" spans="1:2" hidden="1" x14ac:dyDescent="0.35">
      <c r="A2403" s="7"/>
      <c r="B2403" s="7"/>
    </row>
    <row r="2404" spans="1:2" hidden="1" x14ac:dyDescent="0.35">
      <c r="A2404" s="7"/>
      <c r="B2404" s="7"/>
    </row>
    <row r="2405" spans="1:2" hidden="1" x14ac:dyDescent="0.35">
      <c r="A2405" s="7"/>
      <c r="B2405" s="7"/>
    </row>
    <row r="2406" spans="1:2" hidden="1" x14ac:dyDescent="0.35">
      <c r="A2406" s="7"/>
      <c r="B2406" s="7"/>
    </row>
    <row r="2407" spans="1:2" hidden="1" x14ac:dyDescent="0.35">
      <c r="A2407" s="7"/>
      <c r="B2407" s="7"/>
    </row>
    <row r="2408" spans="1:2" hidden="1" x14ac:dyDescent="0.35">
      <c r="A2408" s="7"/>
      <c r="B2408" s="7"/>
    </row>
    <row r="2409" spans="1:2" hidden="1" x14ac:dyDescent="0.35">
      <c r="A2409" s="7"/>
      <c r="B2409" s="7"/>
    </row>
    <row r="2410" spans="1:2" hidden="1" x14ac:dyDescent="0.35">
      <c r="A2410" s="7"/>
      <c r="B2410" s="7"/>
    </row>
    <row r="2411" spans="1:2" hidden="1" x14ac:dyDescent="0.35">
      <c r="A2411" s="7"/>
      <c r="B2411" s="7"/>
    </row>
    <row r="2412" spans="1:2" hidden="1" x14ac:dyDescent="0.35">
      <c r="A2412" s="7"/>
      <c r="B2412" s="7"/>
    </row>
    <row r="2413" spans="1:2" hidden="1" x14ac:dyDescent="0.35">
      <c r="A2413" s="7"/>
      <c r="B2413" s="7"/>
    </row>
    <row r="2414" spans="1:2" hidden="1" x14ac:dyDescent="0.35">
      <c r="A2414" s="7"/>
      <c r="B2414" s="7"/>
    </row>
    <row r="2415" spans="1:2" hidden="1" x14ac:dyDescent="0.35">
      <c r="A2415" s="7"/>
      <c r="B2415" s="7"/>
    </row>
    <row r="2416" spans="1:2" hidden="1" x14ac:dyDescent="0.35">
      <c r="A2416" s="7"/>
      <c r="B2416" s="7"/>
    </row>
    <row r="2417" spans="1:2" hidden="1" x14ac:dyDescent="0.35">
      <c r="A2417" s="7"/>
      <c r="B2417" s="7"/>
    </row>
    <row r="2418" spans="1:2" hidden="1" x14ac:dyDescent="0.35">
      <c r="A2418" s="7"/>
      <c r="B2418" s="7"/>
    </row>
    <row r="2419" spans="1:2" hidden="1" x14ac:dyDescent="0.35">
      <c r="A2419" s="7"/>
      <c r="B2419" s="7"/>
    </row>
    <row r="2420" spans="1:2" hidden="1" x14ac:dyDescent="0.35">
      <c r="A2420" s="7"/>
      <c r="B2420" s="7"/>
    </row>
    <row r="2421" spans="1:2" hidden="1" x14ac:dyDescent="0.35">
      <c r="A2421" s="7"/>
      <c r="B2421" s="7"/>
    </row>
    <row r="2422" spans="1:2" hidden="1" x14ac:dyDescent="0.35">
      <c r="A2422" s="7"/>
      <c r="B2422" s="7"/>
    </row>
    <row r="2423" spans="1:2" hidden="1" x14ac:dyDescent="0.35">
      <c r="A2423" s="7"/>
      <c r="B2423" s="7"/>
    </row>
    <row r="2424" spans="1:2" hidden="1" x14ac:dyDescent="0.35">
      <c r="A2424" s="7"/>
      <c r="B2424" s="7"/>
    </row>
    <row r="2425" spans="1:2" hidden="1" x14ac:dyDescent="0.35">
      <c r="A2425" s="7"/>
      <c r="B2425" s="7"/>
    </row>
    <row r="2426" spans="1:2" hidden="1" x14ac:dyDescent="0.35">
      <c r="A2426" s="7"/>
      <c r="B2426" s="7"/>
    </row>
    <row r="2427" spans="1:2" hidden="1" x14ac:dyDescent="0.35">
      <c r="A2427" s="7"/>
      <c r="B2427" s="7"/>
    </row>
    <row r="2428" spans="1:2" hidden="1" x14ac:dyDescent="0.35">
      <c r="A2428" s="7"/>
      <c r="B2428" s="7"/>
    </row>
    <row r="2429" spans="1:2" hidden="1" x14ac:dyDescent="0.35">
      <c r="A2429" s="7"/>
      <c r="B2429" s="7"/>
    </row>
    <row r="2430" spans="1:2" hidden="1" x14ac:dyDescent="0.35">
      <c r="A2430" s="7"/>
      <c r="B2430" s="7"/>
    </row>
    <row r="2431" spans="1:2" hidden="1" x14ac:dyDescent="0.35">
      <c r="A2431" s="7"/>
      <c r="B2431" s="7"/>
    </row>
    <row r="2432" spans="1:2" hidden="1" x14ac:dyDescent="0.35">
      <c r="A2432" s="7"/>
      <c r="B2432" s="7"/>
    </row>
    <row r="2433" spans="1:2" hidden="1" x14ac:dyDescent="0.35">
      <c r="A2433" s="7"/>
      <c r="B2433" s="7"/>
    </row>
    <row r="2434" spans="1:2" hidden="1" x14ac:dyDescent="0.35">
      <c r="A2434" s="7"/>
      <c r="B2434" s="7"/>
    </row>
    <row r="2435" spans="1:2" hidden="1" x14ac:dyDescent="0.35">
      <c r="A2435" s="7"/>
      <c r="B2435" s="7"/>
    </row>
    <row r="2436" spans="1:2" hidden="1" x14ac:dyDescent="0.35">
      <c r="A2436" s="7"/>
      <c r="B2436" s="7"/>
    </row>
    <row r="2437" spans="1:2" hidden="1" x14ac:dyDescent="0.35">
      <c r="A2437" s="7"/>
      <c r="B2437" s="7"/>
    </row>
    <row r="2438" spans="1:2" hidden="1" x14ac:dyDescent="0.35">
      <c r="A2438" s="7"/>
      <c r="B2438" s="7"/>
    </row>
    <row r="2439" spans="1:2" hidden="1" x14ac:dyDescent="0.35">
      <c r="A2439" s="7"/>
      <c r="B2439" s="7"/>
    </row>
    <row r="2440" spans="1:2" hidden="1" x14ac:dyDescent="0.35">
      <c r="A2440" s="7"/>
      <c r="B2440" s="7"/>
    </row>
    <row r="2441" spans="1:2" hidden="1" x14ac:dyDescent="0.35">
      <c r="A2441" s="7"/>
      <c r="B2441" s="7"/>
    </row>
    <row r="2442" spans="1:2" hidden="1" x14ac:dyDescent="0.35">
      <c r="A2442" s="7"/>
      <c r="B2442" s="7"/>
    </row>
    <row r="2443" spans="1:2" hidden="1" x14ac:dyDescent="0.35">
      <c r="A2443" s="7"/>
      <c r="B2443" s="7"/>
    </row>
    <row r="2444" spans="1:2" hidden="1" x14ac:dyDescent="0.35">
      <c r="A2444" s="7"/>
      <c r="B2444" s="7"/>
    </row>
    <row r="2445" spans="1:2" hidden="1" x14ac:dyDescent="0.35">
      <c r="A2445" s="7"/>
      <c r="B2445" s="7"/>
    </row>
    <row r="2446" spans="1:2" hidden="1" x14ac:dyDescent="0.35">
      <c r="A2446" s="7"/>
      <c r="B2446" s="7"/>
    </row>
    <row r="2447" spans="1:2" hidden="1" x14ac:dyDescent="0.35">
      <c r="A2447" s="7"/>
      <c r="B2447" s="7"/>
    </row>
    <row r="2448" spans="1:2" hidden="1" x14ac:dyDescent="0.35">
      <c r="A2448" s="7"/>
      <c r="B2448" s="7"/>
    </row>
    <row r="2449" spans="1:2" hidden="1" x14ac:dyDescent="0.35">
      <c r="A2449" s="7"/>
      <c r="B2449" s="7"/>
    </row>
    <row r="2450" spans="1:2" hidden="1" x14ac:dyDescent="0.35">
      <c r="A2450" s="7"/>
      <c r="B2450" s="7"/>
    </row>
    <row r="2451" spans="1:2" hidden="1" x14ac:dyDescent="0.35">
      <c r="A2451" s="7"/>
      <c r="B2451" s="7"/>
    </row>
    <row r="2452" spans="1:2" hidden="1" x14ac:dyDescent="0.35">
      <c r="A2452" s="7"/>
      <c r="B2452" s="7"/>
    </row>
    <row r="2453" spans="1:2" hidden="1" x14ac:dyDescent="0.35">
      <c r="A2453" s="7"/>
      <c r="B2453" s="7"/>
    </row>
    <row r="2454" spans="1:2" hidden="1" x14ac:dyDescent="0.35">
      <c r="A2454" s="7"/>
      <c r="B2454" s="7"/>
    </row>
    <row r="2455" spans="1:2" hidden="1" x14ac:dyDescent="0.35">
      <c r="A2455" s="7"/>
      <c r="B2455" s="7"/>
    </row>
    <row r="2456" spans="1:2" hidden="1" x14ac:dyDescent="0.35">
      <c r="A2456" s="7"/>
      <c r="B2456" s="7"/>
    </row>
    <row r="2457" spans="1:2" hidden="1" x14ac:dyDescent="0.35">
      <c r="A2457" s="7"/>
      <c r="B2457" s="7"/>
    </row>
    <row r="2458" spans="1:2" hidden="1" x14ac:dyDescent="0.35">
      <c r="A2458" s="7"/>
      <c r="B2458" s="7"/>
    </row>
    <row r="2459" spans="1:2" hidden="1" x14ac:dyDescent="0.35">
      <c r="A2459" s="7"/>
      <c r="B2459" s="7"/>
    </row>
    <row r="2460" spans="1:2" hidden="1" x14ac:dyDescent="0.35">
      <c r="A2460" s="7"/>
      <c r="B2460" s="7"/>
    </row>
    <row r="2461" spans="1:2" hidden="1" x14ac:dyDescent="0.35">
      <c r="A2461" s="7"/>
      <c r="B2461" s="7"/>
    </row>
    <row r="2462" spans="1:2" hidden="1" x14ac:dyDescent="0.35">
      <c r="A2462" s="7"/>
      <c r="B2462" s="7"/>
    </row>
    <row r="2463" spans="1:2" hidden="1" x14ac:dyDescent="0.35">
      <c r="A2463" s="7"/>
      <c r="B2463" s="7"/>
    </row>
    <row r="2464" spans="1:2" hidden="1" x14ac:dyDescent="0.35">
      <c r="A2464" s="7"/>
      <c r="B2464" s="7"/>
    </row>
    <row r="2465" spans="1:2" hidden="1" x14ac:dyDescent="0.35">
      <c r="A2465" s="7"/>
      <c r="B2465" s="7"/>
    </row>
    <row r="2466" spans="1:2" hidden="1" x14ac:dyDescent="0.35">
      <c r="A2466" s="7"/>
      <c r="B2466" s="7"/>
    </row>
    <row r="2467" spans="1:2" hidden="1" x14ac:dyDescent="0.35">
      <c r="A2467" s="7"/>
      <c r="B2467" s="7"/>
    </row>
    <row r="2468" spans="1:2" hidden="1" x14ac:dyDescent="0.35">
      <c r="A2468" s="7"/>
      <c r="B2468" s="7"/>
    </row>
    <row r="2469" spans="1:2" hidden="1" x14ac:dyDescent="0.35">
      <c r="A2469" s="7"/>
      <c r="B2469" s="7"/>
    </row>
    <row r="2470" spans="1:2" hidden="1" x14ac:dyDescent="0.35">
      <c r="A2470" s="7"/>
      <c r="B2470" s="7"/>
    </row>
    <row r="2471" spans="1:2" hidden="1" x14ac:dyDescent="0.35">
      <c r="A2471" s="7"/>
      <c r="B2471" s="7"/>
    </row>
    <row r="2472" spans="1:2" hidden="1" x14ac:dyDescent="0.35">
      <c r="A2472" s="7"/>
      <c r="B2472" s="7"/>
    </row>
    <row r="2473" spans="1:2" hidden="1" x14ac:dyDescent="0.35">
      <c r="A2473" s="7"/>
      <c r="B2473" s="7"/>
    </row>
    <row r="2474" spans="1:2" hidden="1" x14ac:dyDescent="0.35">
      <c r="A2474" s="7"/>
      <c r="B2474" s="7"/>
    </row>
    <row r="2475" spans="1:2" hidden="1" x14ac:dyDescent="0.35">
      <c r="A2475" s="7"/>
      <c r="B2475" s="7"/>
    </row>
    <row r="2476" spans="1:2" hidden="1" x14ac:dyDescent="0.35">
      <c r="A2476" s="7"/>
      <c r="B2476" s="7"/>
    </row>
    <row r="2477" spans="1:2" hidden="1" x14ac:dyDescent="0.35">
      <c r="A2477" s="7"/>
      <c r="B2477" s="7"/>
    </row>
    <row r="2478" spans="1:2" hidden="1" x14ac:dyDescent="0.35">
      <c r="A2478" s="7"/>
      <c r="B2478" s="7"/>
    </row>
    <row r="2479" spans="1:2" hidden="1" x14ac:dyDescent="0.35">
      <c r="A2479" s="7"/>
      <c r="B2479" s="7"/>
    </row>
    <row r="2480" spans="1:2" hidden="1" x14ac:dyDescent="0.35">
      <c r="A2480" s="7"/>
      <c r="B2480" s="7"/>
    </row>
    <row r="2481" spans="1:2" hidden="1" x14ac:dyDescent="0.35">
      <c r="A2481" s="7"/>
      <c r="B2481" s="7"/>
    </row>
    <row r="2482" spans="1:2" hidden="1" x14ac:dyDescent="0.35">
      <c r="A2482" s="7"/>
      <c r="B2482" s="7"/>
    </row>
    <row r="2483" spans="1:2" hidden="1" x14ac:dyDescent="0.35">
      <c r="A2483" s="7"/>
      <c r="B2483" s="7"/>
    </row>
    <row r="2484" spans="1:2" hidden="1" x14ac:dyDescent="0.35">
      <c r="A2484" s="7"/>
      <c r="B2484" s="7"/>
    </row>
    <row r="2485" spans="1:2" hidden="1" x14ac:dyDescent="0.35">
      <c r="A2485" s="7"/>
      <c r="B2485" s="7"/>
    </row>
    <row r="2486" spans="1:2" hidden="1" x14ac:dyDescent="0.35">
      <c r="A2486" s="7"/>
      <c r="B2486" s="7"/>
    </row>
    <row r="2487" spans="1:2" hidden="1" x14ac:dyDescent="0.35">
      <c r="A2487" s="7"/>
      <c r="B2487" s="7"/>
    </row>
    <row r="2488" spans="1:2" hidden="1" x14ac:dyDescent="0.35">
      <c r="A2488" s="7"/>
      <c r="B2488" s="7"/>
    </row>
    <row r="2489" spans="1:2" hidden="1" x14ac:dyDescent="0.35">
      <c r="A2489" s="7"/>
      <c r="B2489" s="7"/>
    </row>
    <row r="2490" spans="1:2" hidden="1" x14ac:dyDescent="0.35">
      <c r="A2490" s="7"/>
      <c r="B2490" s="7"/>
    </row>
    <row r="2491" spans="1:2" hidden="1" x14ac:dyDescent="0.35">
      <c r="A2491" s="7"/>
      <c r="B2491" s="7"/>
    </row>
    <row r="2492" spans="1:2" hidden="1" x14ac:dyDescent="0.35">
      <c r="A2492" s="7"/>
      <c r="B2492" s="7"/>
    </row>
    <row r="2493" spans="1:2" hidden="1" x14ac:dyDescent="0.35">
      <c r="A2493" s="7"/>
      <c r="B2493" s="7"/>
    </row>
    <row r="2494" spans="1:2" hidden="1" x14ac:dyDescent="0.35">
      <c r="A2494" s="7"/>
      <c r="B2494" s="7"/>
    </row>
    <row r="2495" spans="1:2" hidden="1" x14ac:dyDescent="0.35">
      <c r="A2495" s="7"/>
      <c r="B2495" s="7"/>
    </row>
    <row r="2496" spans="1:2" hidden="1" x14ac:dyDescent="0.35">
      <c r="A2496" s="7"/>
      <c r="B2496" s="7"/>
    </row>
    <row r="2497" spans="1:2" hidden="1" x14ac:dyDescent="0.35">
      <c r="A2497" s="7"/>
      <c r="B2497" s="7"/>
    </row>
    <row r="2498" spans="1:2" hidden="1" x14ac:dyDescent="0.35">
      <c r="A2498" s="7"/>
      <c r="B2498" s="7"/>
    </row>
    <row r="2499" spans="1:2" hidden="1" x14ac:dyDescent="0.35">
      <c r="A2499" s="7"/>
      <c r="B2499" s="7"/>
    </row>
    <row r="2500" spans="1:2" hidden="1" x14ac:dyDescent="0.35">
      <c r="A2500" s="7"/>
      <c r="B2500" s="7"/>
    </row>
    <row r="2501" spans="1:2" hidden="1" x14ac:dyDescent="0.35">
      <c r="A2501" s="7"/>
      <c r="B2501" s="7"/>
    </row>
    <row r="2502" spans="1:2" hidden="1" x14ac:dyDescent="0.35">
      <c r="A2502" s="7"/>
      <c r="B2502" s="7"/>
    </row>
    <row r="2503" spans="1:2" hidden="1" x14ac:dyDescent="0.35">
      <c r="A2503" s="7"/>
      <c r="B2503" s="7"/>
    </row>
    <row r="2504" spans="1:2" hidden="1" x14ac:dyDescent="0.35">
      <c r="A2504" s="7"/>
      <c r="B2504" s="7"/>
    </row>
    <row r="2505" spans="1:2" hidden="1" x14ac:dyDescent="0.35">
      <c r="A2505" s="7"/>
      <c r="B2505" s="7"/>
    </row>
    <row r="2506" spans="1:2" hidden="1" x14ac:dyDescent="0.35">
      <c r="A2506" s="7"/>
      <c r="B2506" s="7"/>
    </row>
    <row r="2507" spans="1:2" hidden="1" x14ac:dyDescent="0.35">
      <c r="A2507" s="7"/>
      <c r="B2507" s="7"/>
    </row>
    <row r="2508" spans="1:2" hidden="1" x14ac:dyDescent="0.35">
      <c r="A2508" s="7"/>
      <c r="B2508" s="7"/>
    </row>
    <row r="2509" spans="1:2" hidden="1" x14ac:dyDescent="0.35">
      <c r="A2509" s="7"/>
      <c r="B2509" s="7"/>
    </row>
    <row r="2510" spans="1:2" hidden="1" x14ac:dyDescent="0.35">
      <c r="A2510" s="7"/>
      <c r="B2510" s="7"/>
    </row>
    <row r="2511" spans="1:2" hidden="1" x14ac:dyDescent="0.35">
      <c r="A2511" s="7"/>
      <c r="B2511" s="7"/>
    </row>
    <row r="2512" spans="1:2" hidden="1" x14ac:dyDescent="0.35">
      <c r="A2512" s="7"/>
      <c r="B2512" s="7"/>
    </row>
    <row r="2513" spans="1:2" hidden="1" x14ac:dyDescent="0.35">
      <c r="A2513" s="7"/>
      <c r="B2513" s="7"/>
    </row>
    <row r="2514" spans="1:2" hidden="1" x14ac:dyDescent="0.35">
      <c r="A2514" s="7"/>
      <c r="B2514" s="7"/>
    </row>
    <row r="2515" spans="1:2" hidden="1" x14ac:dyDescent="0.35">
      <c r="A2515" s="7"/>
      <c r="B2515" s="7"/>
    </row>
    <row r="2516" spans="1:2" hidden="1" x14ac:dyDescent="0.35">
      <c r="A2516" s="7"/>
      <c r="B2516" s="7"/>
    </row>
    <row r="2517" spans="1:2" hidden="1" x14ac:dyDescent="0.35">
      <c r="A2517" s="7"/>
      <c r="B2517" s="7"/>
    </row>
    <row r="2518" spans="1:2" hidden="1" x14ac:dyDescent="0.35">
      <c r="A2518" s="7"/>
      <c r="B2518" s="7"/>
    </row>
    <row r="2519" spans="1:2" hidden="1" x14ac:dyDescent="0.35">
      <c r="A2519" s="7"/>
      <c r="B2519" s="7"/>
    </row>
    <row r="2520" spans="1:2" hidden="1" x14ac:dyDescent="0.35">
      <c r="A2520" s="7"/>
      <c r="B2520" s="7"/>
    </row>
    <row r="2521" spans="1:2" hidden="1" x14ac:dyDescent="0.35">
      <c r="A2521" s="7"/>
      <c r="B2521" s="7"/>
    </row>
    <row r="2522" spans="1:2" hidden="1" x14ac:dyDescent="0.35">
      <c r="A2522" s="7"/>
      <c r="B2522" s="7"/>
    </row>
    <row r="2523" spans="1:2" hidden="1" x14ac:dyDescent="0.35">
      <c r="A2523" s="7"/>
      <c r="B2523" s="7"/>
    </row>
    <row r="2524" spans="1:2" hidden="1" x14ac:dyDescent="0.35">
      <c r="A2524" s="7"/>
      <c r="B2524" s="7"/>
    </row>
    <row r="2525" spans="1:2" hidden="1" x14ac:dyDescent="0.35">
      <c r="A2525" s="7"/>
      <c r="B2525" s="7"/>
    </row>
    <row r="2526" spans="1:2" hidden="1" x14ac:dyDescent="0.35">
      <c r="A2526" s="7"/>
      <c r="B2526" s="7"/>
    </row>
    <row r="2527" spans="1:2" hidden="1" x14ac:dyDescent="0.35">
      <c r="A2527" s="7"/>
      <c r="B2527" s="7"/>
    </row>
    <row r="2528" spans="1:2" hidden="1" x14ac:dyDescent="0.35">
      <c r="A2528" s="7"/>
      <c r="B2528" s="7"/>
    </row>
    <row r="2529" spans="1:2" hidden="1" x14ac:dyDescent="0.35">
      <c r="A2529" s="7"/>
      <c r="B2529" s="7"/>
    </row>
    <row r="2530" spans="1:2" hidden="1" x14ac:dyDescent="0.35">
      <c r="A2530" s="7"/>
      <c r="B2530" s="7"/>
    </row>
    <row r="2531" spans="1:2" hidden="1" x14ac:dyDescent="0.35">
      <c r="A2531" s="7"/>
      <c r="B2531" s="7"/>
    </row>
    <row r="2532" spans="1:2" hidden="1" x14ac:dyDescent="0.35">
      <c r="A2532" s="7"/>
      <c r="B2532" s="7"/>
    </row>
    <row r="2533" spans="1:2" hidden="1" x14ac:dyDescent="0.35">
      <c r="A2533" s="7"/>
      <c r="B2533" s="7"/>
    </row>
    <row r="2534" spans="1:2" hidden="1" x14ac:dyDescent="0.35">
      <c r="A2534" s="7"/>
      <c r="B2534" s="7"/>
    </row>
    <row r="2535" spans="1:2" hidden="1" x14ac:dyDescent="0.35">
      <c r="A2535" s="7"/>
      <c r="B2535" s="7"/>
    </row>
    <row r="2536" spans="1:2" hidden="1" x14ac:dyDescent="0.35">
      <c r="A2536" s="7"/>
      <c r="B2536" s="7"/>
    </row>
    <row r="2537" spans="1:2" hidden="1" x14ac:dyDescent="0.35">
      <c r="A2537" s="7"/>
      <c r="B2537" s="7"/>
    </row>
    <row r="2538" spans="1:2" hidden="1" x14ac:dyDescent="0.35">
      <c r="A2538" s="7"/>
      <c r="B2538" s="7"/>
    </row>
    <row r="2539" spans="1:2" hidden="1" x14ac:dyDescent="0.35">
      <c r="A2539" s="7"/>
      <c r="B2539" s="7"/>
    </row>
    <row r="2540" spans="1:2" hidden="1" x14ac:dyDescent="0.35">
      <c r="A2540" s="7"/>
      <c r="B2540" s="7"/>
    </row>
    <row r="2541" spans="1:2" hidden="1" x14ac:dyDescent="0.35">
      <c r="A2541" s="7"/>
      <c r="B2541" s="7"/>
    </row>
    <row r="2542" spans="1:2" hidden="1" x14ac:dyDescent="0.35">
      <c r="A2542" s="7"/>
      <c r="B2542" s="7"/>
    </row>
    <row r="2543" spans="1:2" hidden="1" x14ac:dyDescent="0.35">
      <c r="A2543" s="7"/>
      <c r="B2543" s="7"/>
    </row>
    <row r="2544" spans="1:2" hidden="1" x14ac:dyDescent="0.35">
      <c r="A2544" s="7"/>
      <c r="B2544" s="7"/>
    </row>
    <row r="2545" spans="1:2" hidden="1" x14ac:dyDescent="0.35">
      <c r="A2545" s="7"/>
      <c r="B2545" s="7"/>
    </row>
    <row r="2546" spans="1:2" hidden="1" x14ac:dyDescent="0.35">
      <c r="A2546" s="7"/>
      <c r="B2546" s="7"/>
    </row>
    <row r="2547" spans="1:2" hidden="1" x14ac:dyDescent="0.35">
      <c r="A2547" s="7"/>
      <c r="B2547" s="7"/>
    </row>
    <row r="2548" spans="1:2" hidden="1" x14ac:dyDescent="0.35">
      <c r="A2548" s="7"/>
      <c r="B2548" s="7"/>
    </row>
    <row r="2549" spans="1:2" hidden="1" x14ac:dyDescent="0.35">
      <c r="A2549" s="7"/>
      <c r="B2549" s="7"/>
    </row>
    <row r="2550" spans="1:2" hidden="1" x14ac:dyDescent="0.35">
      <c r="A2550" s="7"/>
      <c r="B2550" s="7"/>
    </row>
    <row r="2551" spans="1:2" hidden="1" x14ac:dyDescent="0.35">
      <c r="A2551" s="7"/>
      <c r="B2551" s="7"/>
    </row>
    <row r="2552" spans="1:2" hidden="1" x14ac:dyDescent="0.35">
      <c r="A2552" s="7"/>
      <c r="B2552" s="7"/>
    </row>
    <row r="2553" spans="1:2" hidden="1" x14ac:dyDescent="0.35">
      <c r="A2553" s="7"/>
      <c r="B2553" s="7"/>
    </row>
    <row r="2554" spans="1:2" hidden="1" x14ac:dyDescent="0.35">
      <c r="A2554" s="7"/>
      <c r="B2554" s="7"/>
    </row>
    <row r="2555" spans="1:2" hidden="1" x14ac:dyDescent="0.35">
      <c r="A2555" s="7"/>
      <c r="B2555" s="7"/>
    </row>
    <row r="2556" spans="1:2" hidden="1" x14ac:dyDescent="0.35">
      <c r="A2556" s="7"/>
      <c r="B2556" s="7"/>
    </row>
    <row r="2557" spans="1:2" hidden="1" x14ac:dyDescent="0.35">
      <c r="A2557" s="7"/>
      <c r="B2557" s="7"/>
    </row>
    <row r="2558" spans="1:2" hidden="1" x14ac:dyDescent="0.35">
      <c r="A2558" s="7"/>
      <c r="B2558" s="7"/>
    </row>
    <row r="2559" spans="1:2" hidden="1" x14ac:dyDescent="0.35">
      <c r="A2559" s="7"/>
      <c r="B2559" s="7"/>
    </row>
    <row r="2560" spans="1:2" hidden="1" x14ac:dyDescent="0.35">
      <c r="A2560" s="7"/>
      <c r="B2560" s="7"/>
    </row>
    <row r="2561" spans="1:2" hidden="1" x14ac:dyDescent="0.35">
      <c r="A2561" s="7"/>
      <c r="B2561" s="7"/>
    </row>
    <row r="2562" spans="1:2" hidden="1" x14ac:dyDescent="0.35">
      <c r="A2562" s="7"/>
      <c r="B2562" s="7"/>
    </row>
    <row r="2563" spans="1:2" hidden="1" x14ac:dyDescent="0.35">
      <c r="A2563" s="7"/>
      <c r="B2563" s="7"/>
    </row>
    <row r="2564" spans="1:2" hidden="1" x14ac:dyDescent="0.35">
      <c r="A2564" s="7"/>
      <c r="B2564" s="7"/>
    </row>
    <row r="2565" spans="1:2" hidden="1" x14ac:dyDescent="0.35">
      <c r="A2565" s="7"/>
      <c r="B2565" s="7"/>
    </row>
    <row r="2566" spans="1:2" hidden="1" x14ac:dyDescent="0.35">
      <c r="A2566" s="7"/>
      <c r="B2566" s="7"/>
    </row>
    <row r="2567" spans="1:2" hidden="1" x14ac:dyDescent="0.35">
      <c r="A2567" s="7"/>
      <c r="B2567" s="7"/>
    </row>
    <row r="2568" spans="1:2" hidden="1" x14ac:dyDescent="0.35">
      <c r="A2568" s="7"/>
      <c r="B2568" s="7"/>
    </row>
    <row r="2569" spans="1:2" hidden="1" x14ac:dyDescent="0.35">
      <c r="A2569" s="7"/>
      <c r="B2569" s="7"/>
    </row>
    <row r="2570" spans="1:2" hidden="1" x14ac:dyDescent="0.35">
      <c r="A2570" s="7"/>
      <c r="B2570" s="7"/>
    </row>
    <row r="2571" spans="1:2" hidden="1" x14ac:dyDescent="0.35">
      <c r="A2571" s="7"/>
      <c r="B2571" s="7"/>
    </row>
    <row r="2572" spans="1:2" hidden="1" x14ac:dyDescent="0.35">
      <c r="A2572" s="7"/>
      <c r="B2572" s="7"/>
    </row>
    <row r="2573" spans="1:2" hidden="1" x14ac:dyDescent="0.35">
      <c r="A2573" s="7"/>
      <c r="B2573" s="7"/>
    </row>
    <row r="2574" spans="1:2" hidden="1" x14ac:dyDescent="0.35">
      <c r="A2574" s="7"/>
      <c r="B2574" s="7"/>
    </row>
    <row r="2575" spans="1:2" hidden="1" x14ac:dyDescent="0.35">
      <c r="A2575" s="7"/>
      <c r="B2575" s="7"/>
    </row>
    <row r="2576" spans="1:2" hidden="1" x14ac:dyDescent="0.35">
      <c r="A2576" s="7"/>
      <c r="B2576" s="7"/>
    </row>
    <row r="2577" spans="1:2" hidden="1" x14ac:dyDescent="0.35">
      <c r="A2577" s="7"/>
      <c r="B2577" s="7"/>
    </row>
    <row r="2578" spans="1:2" hidden="1" x14ac:dyDescent="0.35">
      <c r="A2578" s="7"/>
      <c r="B2578" s="7"/>
    </row>
    <row r="2579" spans="1:2" hidden="1" x14ac:dyDescent="0.35">
      <c r="A2579" s="7"/>
      <c r="B2579" s="7"/>
    </row>
    <row r="2580" spans="1:2" hidden="1" x14ac:dyDescent="0.35">
      <c r="A2580" s="7"/>
      <c r="B2580" s="7"/>
    </row>
    <row r="2581" spans="1:2" hidden="1" x14ac:dyDescent="0.35">
      <c r="A2581" s="7"/>
      <c r="B2581" s="7"/>
    </row>
    <row r="2582" spans="1:2" hidden="1" x14ac:dyDescent="0.35">
      <c r="A2582" s="7"/>
      <c r="B2582" s="7"/>
    </row>
    <row r="2583" spans="1:2" hidden="1" x14ac:dyDescent="0.35">
      <c r="A2583" s="7"/>
      <c r="B2583" s="7"/>
    </row>
    <row r="2584" spans="1:2" hidden="1" x14ac:dyDescent="0.35">
      <c r="A2584" s="7"/>
      <c r="B2584" s="7"/>
    </row>
    <row r="2585" spans="1:2" hidden="1" x14ac:dyDescent="0.35">
      <c r="A2585" s="7"/>
      <c r="B2585" s="7"/>
    </row>
    <row r="2586" spans="1:2" hidden="1" x14ac:dyDescent="0.35">
      <c r="A2586" s="7"/>
      <c r="B2586" s="7"/>
    </row>
    <row r="2587" spans="1:2" hidden="1" x14ac:dyDescent="0.35">
      <c r="A2587" s="7"/>
      <c r="B2587" s="7"/>
    </row>
    <row r="2588" spans="1:2" hidden="1" x14ac:dyDescent="0.35">
      <c r="A2588" s="7"/>
      <c r="B2588" s="7"/>
    </row>
    <row r="2589" spans="1:2" hidden="1" x14ac:dyDescent="0.35">
      <c r="A2589" s="7"/>
      <c r="B2589" s="7"/>
    </row>
    <row r="2590" spans="1:2" hidden="1" x14ac:dyDescent="0.35">
      <c r="A2590" s="7"/>
      <c r="B2590" s="7"/>
    </row>
    <row r="2591" spans="1:2" hidden="1" x14ac:dyDescent="0.35">
      <c r="A2591" s="7"/>
      <c r="B2591" s="7"/>
    </row>
    <row r="2592" spans="1:2" hidden="1" x14ac:dyDescent="0.35">
      <c r="A2592" s="7"/>
      <c r="B2592" s="7"/>
    </row>
    <row r="2593" spans="1:2" hidden="1" x14ac:dyDescent="0.35">
      <c r="A2593" s="7"/>
      <c r="B2593" s="7"/>
    </row>
    <row r="2594" spans="1:2" hidden="1" x14ac:dyDescent="0.35">
      <c r="A2594" s="7"/>
      <c r="B2594" s="7"/>
    </row>
    <row r="2595" spans="1:2" hidden="1" x14ac:dyDescent="0.35">
      <c r="A2595" s="7"/>
      <c r="B2595" s="7"/>
    </row>
    <row r="2596" spans="1:2" hidden="1" x14ac:dyDescent="0.35">
      <c r="A2596" s="7"/>
      <c r="B2596" s="7"/>
    </row>
    <row r="2597" spans="1:2" hidden="1" x14ac:dyDescent="0.35">
      <c r="A2597" s="7"/>
      <c r="B2597" s="7"/>
    </row>
    <row r="2598" spans="1:2" hidden="1" x14ac:dyDescent="0.35">
      <c r="A2598" s="7"/>
      <c r="B2598" s="7"/>
    </row>
    <row r="2599" spans="1:2" hidden="1" x14ac:dyDescent="0.35">
      <c r="A2599" s="7"/>
      <c r="B2599" s="7"/>
    </row>
    <row r="2600" spans="1:2" hidden="1" x14ac:dyDescent="0.35">
      <c r="A2600" s="7"/>
      <c r="B2600" s="7"/>
    </row>
    <row r="2601" spans="1:2" hidden="1" x14ac:dyDescent="0.35">
      <c r="A2601" s="7"/>
      <c r="B2601" s="7"/>
    </row>
    <row r="2602" spans="1:2" hidden="1" x14ac:dyDescent="0.35">
      <c r="A2602" s="7"/>
      <c r="B2602" s="7"/>
    </row>
    <row r="2603" spans="1:2" hidden="1" x14ac:dyDescent="0.35">
      <c r="A2603" s="7"/>
      <c r="B2603" s="7"/>
    </row>
    <row r="2604" spans="1:2" hidden="1" x14ac:dyDescent="0.35">
      <c r="A2604" s="7"/>
      <c r="B2604" s="7"/>
    </row>
    <row r="2605" spans="1:2" hidden="1" x14ac:dyDescent="0.35">
      <c r="A2605" s="7"/>
      <c r="B2605" s="7"/>
    </row>
    <row r="2606" spans="1:2" hidden="1" x14ac:dyDescent="0.35">
      <c r="A2606" s="7"/>
      <c r="B2606" s="7"/>
    </row>
    <row r="2607" spans="1:2" hidden="1" x14ac:dyDescent="0.35">
      <c r="A2607" s="7"/>
      <c r="B2607" s="7"/>
    </row>
    <row r="2608" spans="1:2" hidden="1" x14ac:dyDescent="0.35">
      <c r="A2608" s="7"/>
      <c r="B2608" s="7"/>
    </row>
    <row r="2609" spans="1:2" hidden="1" x14ac:dyDescent="0.35">
      <c r="A2609" s="7"/>
      <c r="B2609" s="7"/>
    </row>
    <row r="2610" spans="1:2" hidden="1" x14ac:dyDescent="0.35">
      <c r="A2610" s="7"/>
      <c r="B2610" s="7"/>
    </row>
    <row r="2611" spans="1:2" hidden="1" x14ac:dyDescent="0.35">
      <c r="A2611" s="7"/>
      <c r="B2611" s="7"/>
    </row>
    <row r="2612" spans="1:2" hidden="1" x14ac:dyDescent="0.35">
      <c r="A2612" s="7"/>
      <c r="B2612" s="7"/>
    </row>
    <row r="2613" spans="1:2" hidden="1" x14ac:dyDescent="0.35">
      <c r="A2613" s="7"/>
      <c r="B2613" s="7"/>
    </row>
    <row r="2614" spans="1:2" hidden="1" x14ac:dyDescent="0.35">
      <c r="A2614" s="7"/>
      <c r="B2614" s="7"/>
    </row>
    <row r="2615" spans="1:2" hidden="1" x14ac:dyDescent="0.35">
      <c r="A2615" s="7"/>
      <c r="B2615" s="7"/>
    </row>
    <row r="2616" spans="1:2" hidden="1" x14ac:dyDescent="0.35">
      <c r="A2616" s="7"/>
      <c r="B2616" s="7"/>
    </row>
    <row r="2617" spans="1:2" hidden="1" x14ac:dyDescent="0.35">
      <c r="A2617" s="7"/>
      <c r="B2617" s="7"/>
    </row>
    <row r="2618" spans="1:2" hidden="1" x14ac:dyDescent="0.35">
      <c r="A2618" s="7"/>
      <c r="B2618" s="7"/>
    </row>
    <row r="2619" spans="1:2" hidden="1" x14ac:dyDescent="0.35">
      <c r="A2619" s="7"/>
      <c r="B2619" s="7"/>
    </row>
    <row r="2620" spans="1:2" hidden="1" x14ac:dyDescent="0.35">
      <c r="A2620" s="7"/>
      <c r="B2620" s="7"/>
    </row>
    <row r="2621" spans="1:2" hidden="1" x14ac:dyDescent="0.35">
      <c r="A2621" s="7"/>
      <c r="B2621" s="7"/>
    </row>
    <row r="2622" spans="1:2" hidden="1" x14ac:dyDescent="0.35">
      <c r="A2622" s="7"/>
      <c r="B2622" s="7"/>
    </row>
    <row r="2623" spans="1:2" hidden="1" x14ac:dyDescent="0.35">
      <c r="A2623" s="7"/>
      <c r="B2623" s="7"/>
    </row>
    <row r="2624" spans="1:2" hidden="1" x14ac:dyDescent="0.35">
      <c r="A2624" s="7"/>
      <c r="B2624" s="7"/>
    </row>
    <row r="2625" spans="1:2" hidden="1" x14ac:dyDescent="0.35">
      <c r="A2625" s="7"/>
      <c r="B2625" s="7"/>
    </row>
    <row r="2626" spans="1:2" hidden="1" x14ac:dyDescent="0.35">
      <c r="A2626" s="7"/>
      <c r="B2626" s="7"/>
    </row>
    <row r="2627" spans="1:2" hidden="1" x14ac:dyDescent="0.35">
      <c r="A2627" s="7"/>
      <c r="B2627" s="7"/>
    </row>
    <row r="2628" spans="1:2" hidden="1" x14ac:dyDescent="0.35">
      <c r="A2628" s="7"/>
      <c r="B2628" s="7"/>
    </row>
    <row r="2629" spans="1:2" hidden="1" x14ac:dyDescent="0.35">
      <c r="A2629" s="7"/>
      <c r="B2629" s="7"/>
    </row>
    <row r="2630" spans="1:2" hidden="1" x14ac:dyDescent="0.35">
      <c r="A2630" s="7"/>
      <c r="B2630" s="7"/>
    </row>
    <row r="2631" spans="1:2" hidden="1" x14ac:dyDescent="0.35">
      <c r="A2631" s="7"/>
      <c r="B2631" s="7"/>
    </row>
    <row r="2632" spans="1:2" hidden="1" x14ac:dyDescent="0.35">
      <c r="A2632" s="7"/>
      <c r="B2632" s="7"/>
    </row>
    <row r="2633" spans="1:2" hidden="1" x14ac:dyDescent="0.35">
      <c r="A2633" s="7"/>
      <c r="B2633" s="7"/>
    </row>
    <row r="2634" spans="1:2" hidden="1" x14ac:dyDescent="0.35">
      <c r="A2634" s="7"/>
      <c r="B2634" s="7"/>
    </row>
    <row r="2635" spans="1:2" hidden="1" x14ac:dyDescent="0.35">
      <c r="A2635" s="7"/>
      <c r="B2635" s="7"/>
    </row>
    <row r="2636" spans="1:2" hidden="1" x14ac:dyDescent="0.35">
      <c r="A2636" s="7"/>
      <c r="B2636" s="7"/>
    </row>
    <row r="2637" spans="1:2" hidden="1" x14ac:dyDescent="0.35">
      <c r="A2637" s="7"/>
      <c r="B2637" s="7"/>
    </row>
    <row r="2638" spans="1:2" hidden="1" x14ac:dyDescent="0.35">
      <c r="A2638" s="7"/>
      <c r="B2638" s="7"/>
    </row>
    <row r="2639" spans="1:2" hidden="1" x14ac:dyDescent="0.35">
      <c r="A2639" s="7"/>
      <c r="B2639" s="7"/>
    </row>
    <row r="2640" spans="1:2" hidden="1" x14ac:dyDescent="0.35">
      <c r="A2640" s="7"/>
      <c r="B2640" s="7"/>
    </row>
    <row r="2641" spans="1:2" hidden="1" x14ac:dyDescent="0.35">
      <c r="A2641" s="7"/>
      <c r="B2641" s="7"/>
    </row>
    <row r="2642" spans="1:2" hidden="1" x14ac:dyDescent="0.35">
      <c r="A2642" s="7"/>
      <c r="B2642" s="7"/>
    </row>
    <row r="2643" spans="1:2" hidden="1" x14ac:dyDescent="0.35">
      <c r="A2643" s="7"/>
      <c r="B2643" s="7"/>
    </row>
    <row r="2644" spans="1:2" hidden="1" x14ac:dyDescent="0.35">
      <c r="A2644" s="7"/>
      <c r="B2644" s="7"/>
    </row>
    <row r="2645" spans="1:2" hidden="1" x14ac:dyDescent="0.35">
      <c r="A2645" s="7"/>
      <c r="B2645" s="7"/>
    </row>
    <row r="2646" spans="1:2" hidden="1" x14ac:dyDescent="0.35">
      <c r="A2646" s="7"/>
      <c r="B2646" s="7"/>
    </row>
    <row r="2647" spans="1:2" hidden="1" x14ac:dyDescent="0.35">
      <c r="A2647" s="7"/>
      <c r="B2647" s="7"/>
    </row>
    <row r="2648" spans="1:2" hidden="1" x14ac:dyDescent="0.35">
      <c r="A2648" s="7"/>
      <c r="B2648" s="7"/>
    </row>
    <row r="2649" spans="1:2" hidden="1" x14ac:dyDescent="0.35">
      <c r="A2649" s="7"/>
      <c r="B2649" s="7"/>
    </row>
    <row r="2650" spans="1:2" hidden="1" x14ac:dyDescent="0.35">
      <c r="A2650" s="7"/>
      <c r="B2650" s="7"/>
    </row>
    <row r="2651" spans="1:2" hidden="1" x14ac:dyDescent="0.35">
      <c r="A2651" s="7"/>
      <c r="B2651" s="7"/>
    </row>
    <row r="2652" spans="1:2" hidden="1" x14ac:dyDescent="0.35">
      <c r="A2652" s="7"/>
      <c r="B2652" s="7"/>
    </row>
    <row r="2653" spans="1:2" hidden="1" x14ac:dyDescent="0.35">
      <c r="A2653" s="7"/>
      <c r="B2653" s="7"/>
    </row>
    <row r="2654" spans="1:2" hidden="1" x14ac:dyDescent="0.35">
      <c r="A2654" s="7"/>
      <c r="B2654" s="7"/>
    </row>
    <row r="2655" spans="1:2" hidden="1" x14ac:dyDescent="0.35">
      <c r="A2655" s="7"/>
      <c r="B2655" s="7"/>
    </row>
    <row r="2656" spans="1:2" hidden="1" x14ac:dyDescent="0.35">
      <c r="A2656" s="7"/>
      <c r="B2656" s="7"/>
    </row>
    <row r="2657" spans="1:2" hidden="1" x14ac:dyDescent="0.35">
      <c r="A2657" s="7"/>
      <c r="B2657" s="7"/>
    </row>
    <row r="2658" spans="1:2" hidden="1" x14ac:dyDescent="0.35">
      <c r="A2658" s="7"/>
      <c r="B2658" s="7"/>
    </row>
    <row r="2659" spans="1:2" hidden="1" x14ac:dyDescent="0.35">
      <c r="A2659" s="7"/>
      <c r="B2659" s="7"/>
    </row>
    <row r="2660" spans="1:2" hidden="1" x14ac:dyDescent="0.35">
      <c r="A2660" s="7"/>
      <c r="B2660" s="7"/>
    </row>
    <row r="2661" spans="1:2" hidden="1" x14ac:dyDescent="0.35">
      <c r="A2661" s="7"/>
      <c r="B2661" s="7"/>
    </row>
    <row r="2662" spans="1:2" hidden="1" x14ac:dyDescent="0.35">
      <c r="A2662" s="7"/>
      <c r="B2662" s="7"/>
    </row>
    <row r="2663" spans="1:2" hidden="1" x14ac:dyDescent="0.35">
      <c r="A2663" s="7"/>
      <c r="B2663" s="7"/>
    </row>
    <row r="2664" spans="1:2" hidden="1" x14ac:dyDescent="0.35">
      <c r="A2664" s="7"/>
      <c r="B2664" s="7"/>
    </row>
    <row r="2665" spans="1:2" hidden="1" x14ac:dyDescent="0.35">
      <c r="A2665" s="7"/>
      <c r="B2665" s="7"/>
    </row>
    <row r="2666" spans="1:2" hidden="1" x14ac:dyDescent="0.35">
      <c r="A2666" s="7"/>
      <c r="B2666" s="7"/>
    </row>
    <row r="2667" spans="1:2" hidden="1" x14ac:dyDescent="0.35">
      <c r="A2667" s="7"/>
      <c r="B2667" s="7"/>
    </row>
    <row r="2668" spans="1:2" hidden="1" x14ac:dyDescent="0.35">
      <c r="A2668" s="7"/>
      <c r="B2668" s="7"/>
    </row>
    <row r="2669" spans="1:2" hidden="1" x14ac:dyDescent="0.35">
      <c r="A2669" s="7"/>
      <c r="B2669" s="7"/>
    </row>
    <row r="2670" spans="1:2" hidden="1" x14ac:dyDescent="0.35">
      <c r="A2670" s="7"/>
      <c r="B2670" s="7"/>
    </row>
    <row r="2671" spans="1:2" hidden="1" x14ac:dyDescent="0.35">
      <c r="A2671" s="7"/>
      <c r="B2671" s="7"/>
    </row>
    <row r="2672" spans="1:2" hidden="1" x14ac:dyDescent="0.35">
      <c r="A2672" s="7"/>
      <c r="B2672" s="7"/>
    </row>
    <row r="2673" spans="1:2" hidden="1" x14ac:dyDescent="0.35">
      <c r="A2673" s="7"/>
      <c r="B2673" s="7"/>
    </row>
    <row r="2674" spans="1:2" hidden="1" x14ac:dyDescent="0.35">
      <c r="A2674" s="7"/>
      <c r="B2674" s="7"/>
    </row>
    <row r="2675" spans="1:2" hidden="1" x14ac:dyDescent="0.35">
      <c r="A2675" s="7"/>
      <c r="B2675" s="7"/>
    </row>
    <row r="2676" spans="1:2" hidden="1" x14ac:dyDescent="0.35">
      <c r="A2676" s="7"/>
      <c r="B2676" s="7"/>
    </row>
    <row r="2677" spans="1:2" hidden="1" x14ac:dyDescent="0.35">
      <c r="A2677" s="7"/>
      <c r="B2677" s="7"/>
    </row>
    <row r="2678" spans="1:2" hidden="1" x14ac:dyDescent="0.35">
      <c r="A2678" s="7"/>
      <c r="B2678" s="7"/>
    </row>
    <row r="2679" spans="1:2" hidden="1" x14ac:dyDescent="0.35">
      <c r="A2679" s="7"/>
      <c r="B2679" s="7"/>
    </row>
    <row r="2680" spans="1:2" hidden="1" x14ac:dyDescent="0.35">
      <c r="A2680" s="7"/>
      <c r="B2680" s="7"/>
    </row>
    <row r="2681" spans="1:2" hidden="1" x14ac:dyDescent="0.35">
      <c r="A2681" s="7"/>
      <c r="B2681" s="7"/>
    </row>
    <row r="2682" spans="1:2" hidden="1" x14ac:dyDescent="0.35">
      <c r="A2682" s="7"/>
      <c r="B2682" s="7"/>
    </row>
    <row r="2683" spans="1:2" hidden="1" x14ac:dyDescent="0.35">
      <c r="A2683" s="7"/>
      <c r="B2683" s="7"/>
    </row>
    <row r="2684" spans="1:2" hidden="1" x14ac:dyDescent="0.35">
      <c r="A2684" s="7"/>
      <c r="B2684" s="7"/>
    </row>
    <row r="2685" spans="1:2" hidden="1" x14ac:dyDescent="0.35">
      <c r="A2685" s="7"/>
      <c r="B2685" s="7"/>
    </row>
    <row r="2686" spans="1:2" hidden="1" x14ac:dyDescent="0.35">
      <c r="A2686" s="7"/>
      <c r="B2686" s="7"/>
    </row>
    <row r="2687" spans="1:2" hidden="1" x14ac:dyDescent="0.35">
      <c r="A2687" s="7"/>
      <c r="B2687" s="7"/>
    </row>
    <row r="2688" spans="1:2" hidden="1" x14ac:dyDescent="0.35">
      <c r="A2688" s="7"/>
      <c r="B2688" s="7"/>
    </row>
    <row r="2689" spans="1:2" hidden="1" x14ac:dyDescent="0.35">
      <c r="A2689" s="7"/>
      <c r="B2689" s="7"/>
    </row>
    <row r="2690" spans="1:2" hidden="1" x14ac:dyDescent="0.35">
      <c r="A2690" s="7"/>
      <c r="B2690" s="7"/>
    </row>
    <row r="2691" spans="1:2" hidden="1" x14ac:dyDescent="0.35">
      <c r="A2691" s="7"/>
      <c r="B2691" s="7"/>
    </row>
    <row r="2692" spans="1:2" hidden="1" x14ac:dyDescent="0.35">
      <c r="A2692" s="7"/>
      <c r="B2692" s="7"/>
    </row>
    <row r="2693" spans="1:2" hidden="1" x14ac:dyDescent="0.35">
      <c r="A2693" s="7"/>
      <c r="B2693" s="7"/>
    </row>
    <row r="2694" spans="1:2" hidden="1" x14ac:dyDescent="0.35">
      <c r="A2694" s="7"/>
      <c r="B2694" s="7"/>
    </row>
    <row r="2695" spans="1:2" hidden="1" x14ac:dyDescent="0.35">
      <c r="A2695" s="7"/>
      <c r="B2695" s="7"/>
    </row>
    <row r="2696" spans="1:2" hidden="1" x14ac:dyDescent="0.35">
      <c r="A2696" s="7"/>
      <c r="B2696" s="7"/>
    </row>
    <row r="2697" spans="1:2" hidden="1" x14ac:dyDescent="0.35">
      <c r="A2697" s="7"/>
      <c r="B2697" s="7"/>
    </row>
    <row r="2698" spans="1:2" hidden="1" x14ac:dyDescent="0.35">
      <c r="A2698" s="7"/>
      <c r="B2698" s="7"/>
    </row>
    <row r="2699" spans="1:2" hidden="1" x14ac:dyDescent="0.35">
      <c r="A2699" s="7"/>
      <c r="B2699" s="7"/>
    </row>
    <row r="2700" spans="1:2" hidden="1" x14ac:dyDescent="0.35">
      <c r="A2700" s="7"/>
      <c r="B2700" s="7"/>
    </row>
    <row r="2701" spans="1:2" hidden="1" x14ac:dyDescent="0.35">
      <c r="A2701" s="7"/>
      <c r="B2701" s="7"/>
    </row>
    <row r="2702" spans="1:2" hidden="1" x14ac:dyDescent="0.35">
      <c r="A2702" s="7"/>
      <c r="B2702" s="7"/>
    </row>
    <row r="2703" spans="1:2" hidden="1" x14ac:dyDescent="0.35">
      <c r="A2703" s="7"/>
      <c r="B2703" s="7"/>
    </row>
    <row r="2704" spans="1:2" hidden="1" x14ac:dyDescent="0.35">
      <c r="A2704" s="7"/>
      <c r="B2704" s="7"/>
    </row>
    <row r="2705" spans="1:2" hidden="1" x14ac:dyDescent="0.35">
      <c r="A2705" s="7"/>
      <c r="B2705" s="7"/>
    </row>
    <row r="2706" spans="1:2" hidden="1" x14ac:dyDescent="0.35">
      <c r="A2706" s="7"/>
      <c r="B2706" s="7"/>
    </row>
    <row r="2707" spans="1:2" hidden="1" x14ac:dyDescent="0.35">
      <c r="A2707" s="7"/>
      <c r="B2707" s="7"/>
    </row>
    <row r="2708" spans="1:2" hidden="1" x14ac:dyDescent="0.35">
      <c r="A2708" s="7"/>
      <c r="B2708" s="7"/>
    </row>
    <row r="2709" spans="1:2" hidden="1" x14ac:dyDescent="0.35">
      <c r="A2709" s="7"/>
      <c r="B2709" s="7"/>
    </row>
    <row r="2710" spans="1:2" hidden="1" x14ac:dyDescent="0.35">
      <c r="A2710" s="7"/>
      <c r="B2710" s="7"/>
    </row>
    <row r="2711" spans="1:2" hidden="1" x14ac:dyDescent="0.35">
      <c r="A2711" s="7"/>
      <c r="B2711" s="7"/>
    </row>
    <row r="2712" spans="1:2" hidden="1" x14ac:dyDescent="0.35">
      <c r="A2712" s="7"/>
      <c r="B2712" s="7"/>
    </row>
    <row r="2713" spans="1:2" hidden="1" x14ac:dyDescent="0.35">
      <c r="A2713" s="7"/>
      <c r="B2713" s="7"/>
    </row>
    <row r="2714" spans="1:2" hidden="1" x14ac:dyDescent="0.35">
      <c r="A2714" s="7"/>
      <c r="B2714" s="7"/>
    </row>
    <row r="2715" spans="1:2" hidden="1" x14ac:dyDescent="0.35">
      <c r="A2715" s="7"/>
      <c r="B2715" s="7"/>
    </row>
    <row r="2716" spans="1:2" hidden="1" x14ac:dyDescent="0.35">
      <c r="A2716" s="7"/>
      <c r="B2716" s="7"/>
    </row>
    <row r="2717" spans="1:2" hidden="1" x14ac:dyDescent="0.35">
      <c r="A2717" s="7"/>
      <c r="B2717" s="7"/>
    </row>
    <row r="2718" spans="1:2" hidden="1" x14ac:dyDescent="0.35">
      <c r="A2718" s="7"/>
      <c r="B2718" s="7"/>
    </row>
    <row r="2719" spans="1:2" hidden="1" x14ac:dyDescent="0.35">
      <c r="A2719" s="7"/>
      <c r="B2719" s="7"/>
    </row>
    <row r="2720" spans="1:2" hidden="1" x14ac:dyDescent="0.35">
      <c r="A2720" s="7"/>
      <c r="B2720" s="7"/>
    </row>
    <row r="2721" spans="1:2" hidden="1" x14ac:dyDescent="0.35">
      <c r="A2721" s="7"/>
      <c r="B2721" s="7"/>
    </row>
    <row r="2722" spans="1:2" hidden="1" x14ac:dyDescent="0.35">
      <c r="A2722" s="7"/>
      <c r="B2722" s="7"/>
    </row>
    <row r="2723" spans="1:2" hidden="1" x14ac:dyDescent="0.35">
      <c r="A2723" s="7"/>
      <c r="B2723" s="7"/>
    </row>
    <row r="2724" spans="1:2" hidden="1" x14ac:dyDescent="0.35">
      <c r="A2724" s="7"/>
      <c r="B2724" s="7"/>
    </row>
    <row r="2725" spans="1:2" hidden="1" x14ac:dyDescent="0.35">
      <c r="A2725" s="7"/>
      <c r="B2725" s="7"/>
    </row>
    <row r="2726" spans="1:2" hidden="1" x14ac:dyDescent="0.35">
      <c r="A2726" s="7"/>
      <c r="B2726" s="7"/>
    </row>
    <row r="2727" spans="1:2" hidden="1" x14ac:dyDescent="0.35">
      <c r="A2727" s="7"/>
      <c r="B2727" s="7"/>
    </row>
    <row r="2728" spans="1:2" hidden="1" x14ac:dyDescent="0.35">
      <c r="A2728" s="7"/>
      <c r="B2728" s="7"/>
    </row>
    <row r="2729" spans="1:2" hidden="1" x14ac:dyDescent="0.35">
      <c r="A2729" s="7"/>
      <c r="B2729" s="7"/>
    </row>
    <row r="2730" spans="1:2" hidden="1" x14ac:dyDescent="0.35">
      <c r="A2730" s="7"/>
      <c r="B2730" s="7"/>
    </row>
    <row r="2731" spans="1:2" hidden="1" x14ac:dyDescent="0.35">
      <c r="A2731" s="7"/>
      <c r="B2731" s="7"/>
    </row>
    <row r="2732" spans="1:2" hidden="1" x14ac:dyDescent="0.35">
      <c r="A2732" s="7"/>
      <c r="B2732" s="7"/>
    </row>
    <row r="2733" spans="1:2" hidden="1" x14ac:dyDescent="0.35">
      <c r="A2733" s="7"/>
      <c r="B2733" s="7"/>
    </row>
    <row r="2734" spans="1:2" hidden="1" x14ac:dyDescent="0.35">
      <c r="A2734" s="7"/>
      <c r="B2734" s="7"/>
    </row>
    <row r="2735" spans="1:2" hidden="1" x14ac:dyDescent="0.35">
      <c r="A2735" s="7"/>
      <c r="B2735" s="7"/>
    </row>
    <row r="2736" spans="1:2" hidden="1" x14ac:dyDescent="0.35">
      <c r="A2736" s="7"/>
      <c r="B2736" s="7"/>
    </row>
    <row r="2737" spans="1:2" hidden="1" x14ac:dyDescent="0.35">
      <c r="A2737" s="7"/>
      <c r="B2737" s="7"/>
    </row>
    <row r="2738" spans="1:2" hidden="1" x14ac:dyDescent="0.35">
      <c r="A2738" s="7"/>
      <c r="B2738" s="7"/>
    </row>
    <row r="2739" spans="1:2" hidden="1" x14ac:dyDescent="0.35">
      <c r="A2739" s="7"/>
      <c r="B2739" s="7"/>
    </row>
    <row r="2740" spans="1:2" hidden="1" x14ac:dyDescent="0.35">
      <c r="A2740" s="7"/>
      <c r="B2740" s="7"/>
    </row>
    <row r="2741" spans="1:2" hidden="1" x14ac:dyDescent="0.35">
      <c r="A2741" s="7"/>
      <c r="B2741" s="7"/>
    </row>
    <row r="2742" spans="1:2" hidden="1" x14ac:dyDescent="0.35">
      <c r="A2742" s="7"/>
      <c r="B2742" s="7"/>
    </row>
    <row r="2743" spans="1:2" hidden="1" x14ac:dyDescent="0.35">
      <c r="A2743" s="7"/>
      <c r="B2743" s="7"/>
    </row>
    <row r="2744" spans="1:2" hidden="1" x14ac:dyDescent="0.35">
      <c r="A2744" s="7"/>
      <c r="B2744" s="7"/>
    </row>
    <row r="2745" spans="1:2" hidden="1" x14ac:dyDescent="0.35">
      <c r="A2745" s="7"/>
      <c r="B2745" s="7"/>
    </row>
    <row r="2746" spans="1:2" hidden="1" x14ac:dyDescent="0.35">
      <c r="A2746" s="7"/>
      <c r="B2746" s="7"/>
    </row>
    <row r="2747" spans="1:2" hidden="1" x14ac:dyDescent="0.35">
      <c r="A2747" s="7"/>
      <c r="B2747" s="7"/>
    </row>
    <row r="2748" spans="1:2" hidden="1" x14ac:dyDescent="0.35">
      <c r="A2748" s="7"/>
      <c r="B2748" s="7"/>
    </row>
    <row r="2749" spans="1:2" hidden="1" x14ac:dyDescent="0.35">
      <c r="A2749" s="7"/>
      <c r="B2749" s="7"/>
    </row>
    <row r="2750" spans="1:2" hidden="1" x14ac:dyDescent="0.35">
      <c r="A2750" s="7"/>
      <c r="B2750" s="7"/>
    </row>
    <row r="2751" spans="1:2" hidden="1" x14ac:dyDescent="0.35">
      <c r="A2751" s="7"/>
      <c r="B2751" s="7"/>
    </row>
    <row r="2752" spans="1:2" hidden="1" x14ac:dyDescent="0.35">
      <c r="A2752" s="7"/>
      <c r="B2752" s="7"/>
    </row>
    <row r="2753" spans="1:2" hidden="1" x14ac:dyDescent="0.35">
      <c r="A2753" s="7"/>
      <c r="B2753" s="7"/>
    </row>
    <row r="2754" spans="1:2" hidden="1" x14ac:dyDescent="0.35">
      <c r="A2754" s="7"/>
      <c r="B2754" s="7"/>
    </row>
    <row r="2755" spans="1:2" hidden="1" x14ac:dyDescent="0.35">
      <c r="A2755" s="7"/>
      <c r="B2755" s="7"/>
    </row>
    <row r="2756" spans="1:2" hidden="1" x14ac:dyDescent="0.35">
      <c r="A2756" s="7"/>
      <c r="B2756" s="7"/>
    </row>
    <row r="2757" spans="1:2" hidden="1" x14ac:dyDescent="0.35">
      <c r="A2757" s="7"/>
      <c r="B2757" s="7"/>
    </row>
    <row r="2758" spans="1:2" hidden="1" x14ac:dyDescent="0.35">
      <c r="A2758" s="7"/>
      <c r="B2758" s="7"/>
    </row>
    <row r="2759" spans="1:2" hidden="1" x14ac:dyDescent="0.35">
      <c r="A2759" s="7"/>
      <c r="B2759" s="7"/>
    </row>
    <row r="2760" spans="1:2" hidden="1" x14ac:dyDescent="0.35">
      <c r="A2760" s="7"/>
      <c r="B2760" s="7"/>
    </row>
    <row r="2761" spans="1:2" hidden="1" x14ac:dyDescent="0.35">
      <c r="A2761" s="7"/>
      <c r="B2761" s="7"/>
    </row>
    <row r="2762" spans="1:2" hidden="1" x14ac:dyDescent="0.35">
      <c r="A2762" s="7"/>
      <c r="B2762" s="7"/>
    </row>
    <row r="2763" spans="1:2" hidden="1" x14ac:dyDescent="0.35">
      <c r="A2763" s="7"/>
      <c r="B2763" s="7"/>
    </row>
    <row r="2764" spans="1:2" hidden="1" x14ac:dyDescent="0.35">
      <c r="A2764" s="7"/>
      <c r="B2764" s="7"/>
    </row>
    <row r="2765" spans="1:2" hidden="1" x14ac:dyDescent="0.35">
      <c r="A2765" s="7"/>
      <c r="B2765" s="7"/>
    </row>
    <row r="2766" spans="1:2" hidden="1" x14ac:dyDescent="0.35">
      <c r="A2766" s="7"/>
      <c r="B2766" s="7"/>
    </row>
    <row r="2767" spans="1:2" hidden="1" x14ac:dyDescent="0.35">
      <c r="A2767" s="7"/>
      <c r="B2767" s="7"/>
    </row>
    <row r="2768" spans="1:2" hidden="1" x14ac:dyDescent="0.35">
      <c r="A2768" s="7"/>
      <c r="B2768" s="7"/>
    </row>
    <row r="2769" spans="1:2" hidden="1" x14ac:dyDescent="0.35">
      <c r="A2769" s="7"/>
      <c r="B2769" s="7"/>
    </row>
    <row r="2770" spans="1:2" hidden="1" x14ac:dyDescent="0.35">
      <c r="A2770" s="7"/>
      <c r="B2770" s="7"/>
    </row>
    <row r="2771" spans="1:2" hidden="1" x14ac:dyDescent="0.35">
      <c r="A2771" s="7"/>
      <c r="B2771" s="7"/>
    </row>
    <row r="2772" spans="1:2" hidden="1" x14ac:dyDescent="0.35">
      <c r="A2772" s="7"/>
      <c r="B2772" s="7"/>
    </row>
    <row r="2773" spans="1:2" hidden="1" x14ac:dyDescent="0.35">
      <c r="A2773" s="7"/>
      <c r="B2773" s="7"/>
    </row>
    <row r="2774" spans="1:2" hidden="1" x14ac:dyDescent="0.35">
      <c r="A2774" s="7"/>
      <c r="B2774" s="7"/>
    </row>
    <row r="2775" spans="1:2" hidden="1" x14ac:dyDescent="0.35">
      <c r="A2775" s="7"/>
      <c r="B2775" s="7"/>
    </row>
    <row r="2776" spans="1:2" hidden="1" x14ac:dyDescent="0.35">
      <c r="A2776" s="7"/>
      <c r="B2776" s="7"/>
    </row>
    <row r="2777" spans="1:2" hidden="1" x14ac:dyDescent="0.35">
      <c r="A2777" s="7"/>
      <c r="B2777" s="7"/>
    </row>
    <row r="2778" spans="1:2" hidden="1" x14ac:dyDescent="0.35">
      <c r="A2778" s="7"/>
      <c r="B2778" s="7"/>
    </row>
    <row r="2779" spans="1:2" hidden="1" x14ac:dyDescent="0.35">
      <c r="A2779" s="7"/>
      <c r="B2779" s="7"/>
    </row>
    <row r="2780" spans="1:2" hidden="1" x14ac:dyDescent="0.35">
      <c r="A2780" s="7"/>
      <c r="B2780" s="7"/>
    </row>
    <row r="2781" spans="1:2" hidden="1" x14ac:dyDescent="0.35">
      <c r="A2781" s="7"/>
      <c r="B2781" s="7"/>
    </row>
    <row r="2782" spans="1:2" hidden="1" x14ac:dyDescent="0.35">
      <c r="A2782" s="7"/>
      <c r="B2782" s="7"/>
    </row>
    <row r="2783" spans="1:2" hidden="1" x14ac:dyDescent="0.35">
      <c r="A2783" s="7"/>
      <c r="B2783" s="7"/>
    </row>
    <row r="2784" spans="1:2" hidden="1" x14ac:dyDescent="0.35">
      <c r="A2784" s="7"/>
      <c r="B2784" s="7"/>
    </row>
    <row r="2785" spans="1:2" hidden="1" x14ac:dyDescent="0.35">
      <c r="A2785" s="7"/>
      <c r="B2785" s="7"/>
    </row>
    <row r="2786" spans="1:2" hidden="1" x14ac:dyDescent="0.35">
      <c r="A2786" s="7"/>
      <c r="B2786" s="7"/>
    </row>
    <row r="2787" spans="1:2" hidden="1" x14ac:dyDescent="0.35">
      <c r="A2787" s="7"/>
      <c r="B2787" s="7"/>
    </row>
    <row r="2788" spans="1:2" hidden="1" x14ac:dyDescent="0.35">
      <c r="A2788" s="7"/>
      <c r="B2788" s="7"/>
    </row>
    <row r="2789" spans="1:2" hidden="1" x14ac:dyDescent="0.35">
      <c r="A2789" s="7"/>
      <c r="B2789" s="7"/>
    </row>
    <row r="2790" spans="1:2" hidden="1" x14ac:dyDescent="0.35">
      <c r="A2790" s="7"/>
      <c r="B2790" s="7"/>
    </row>
    <row r="2791" spans="1:2" hidden="1" x14ac:dyDescent="0.35">
      <c r="A2791" s="7"/>
      <c r="B2791" s="7"/>
    </row>
    <row r="2792" spans="1:2" hidden="1" x14ac:dyDescent="0.35">
      <c r="A2792" s="7"/>
      <c r="B2792" s="7"/>
    </row>
    <row r="2793" spans="1:2" hidden="1" x14ac:dyDescent="0.35">
      <c r="A2793" s="7"/>
      <c r="B2793" s="7"/>
    </row>
    <row r="2794" spans="1:2" hidden="1" x14ac:dyDescent="0.35">
      <c r="A2794" s="7"/>
      <c r="B2794" s="7"/>
    </row>
    <row r="2795" spans="1:2" hidden="1" x14ac:dyDescent="0.35">
      <c r="A2795" s="7"/>
      <c r="B2795" s="7"/>
    </row>
    <row r="2796" spans="1:2" hidden="1" x14ac:dyDescent="0.35">
      <c r="A2796" s="7"/>
      <c r="B2796" s="7"/>
    </row>
    <row r="2797" spans="1:2" hidden="1" x14ac:dyDescent="0.35">
      <c r="A2797" s="7"/>
      <c r="B2797" s="7"/>
    </row>
    <row r="2798" spans="1:2" hidden="1" x14ac:dyDescent="0.35">
      <c r="A2798" s="7"/>
      <c r="B2798" s="7"/>
    </row>
    <row r="2799" spans="1:2" hidden="1" x14ac:dyDescent="0.35">
      <c r="A2799" s="7"/>
      <c r="B2799" s="7"/>
    </row>
    <row r="2800" spans="1:2" hidden="1" x14ac:dyDescent="0.35">
      <c r="A2800" s="7"/>
      <c r="B2800" s="7"/>
    </row>
    <row r="2801" spans="1:2" hidden="1" x14ac:dyDescent="0.35">
      <c r="A2801" s="7"/>
      <c r="B2801" s="7"/>
    </row>
    <row r="2802" spans="1:2" hidden="1" x14ac:dyDescent="0.35">
      <c r="A2802" s="7"/>
      <c r="B2802" s="7"/>
    </row>
    <row r="2803" spans="1:2" hidden="1" x14ac:dyDescent="0.35">
      <c r="A2803" s="7"/>
      <c r="B2803" s="7"/>
    </row>
    <row r="2804" spans="1:2" hidden="1" x14ac:dyDescent="0.35">
      <c r="A2804" s="7"/>
      <c r="B2804" s="7"/>
    </row>
    <row r="2805" spans="1:2" hidden="1" x14ac:dyDescent="0.35">
      <c r="A2805" s="7"/>
      <c r="B2805" s="7"/>
    </row>
    <row r="2806" spans="1:2" hidden="1" x14ac:dyDescent="0.35">
      <c r="A2806" s="7"/>
      <c r="B2806" s="7"/>
    </row>
    <row r="2807" spans="1:2" hidden="1" x14ac:dyDescent="0.35">
      <c r="A2807" s="7"/>
      <c r="B2807" s="7"/>
    </row>
    <row r="2808" spans="1:2" hidden="1" x14ac:dyDescent="0.35">
      <c r="A2808" s="7"/>
      <c r="B2808" s="7"/>
    </row>
    <row r="2809" spans="1:2" hidden="1" x14ac:dyDescent="0.35">
      <c r="A2809" s="7"/>
      <c r="B2809" s="7"/>
    </row>
    <row r="2810" spans="1:2" hidden="1" x14ac:dyDescent="0.35">
      <c r="A2810" s="7"/>
      <c r="B2810" s="7"/>
    </row>
    <row r="2811" spans="1:2" hidden="1" x14ac:dyDescent="0.35">
      <c r="A2811" s="7"/>
      <c r="B2811" s="7"/>
    </row>
    <row r="2812" spans="1:2" hidden="1" x14ac:dyDescent="0.35">
      <c r="A2812" s="7"/>
      <c r="B2812" s="7"/>
    </row>
    <row r="2813" spans="1:2" hidden="1" x14ac:dyDescent="0.35">
      <c r="A2813" s="7"/>
      <c r="B2813" s="7"/>
    </row>
    <row r="2814" spans="1:2" hidden="1" x14ac:dyDescent="0.35">
      <c r="A2814" s="7"/>
      <c r="B2814" s="7"/>
    </row>
    <row r="2815" spans="1:2" hidden="1" x14ac:dyDescent="0.35">
      <c r="A2815" s="7"/>
      <c r="B2815" s="7"/>
    </row>
    <row r="2816" spans="1:2" hidden="1" x14ac:dyDescent="0.35">
      <c r="A2816" s="7"/>
      <c r="B2816" s="7"/>
    </row>
    <row r="2817" spans="1:2" hidden="1" x14ac:dyDescent="0.35">
      <c r="A2817" s="7"/>
      <c r="B2817" s="7"/>
    </row>
    <row r="2818" spans="1:2" hidden="1" x14ac:dyDescent="0.35">
      <c r="A2818" s="7"/>
      <c r="B2818" s="7"/>
    </row>
    <row r="2819" spans="1:2" hidden="1" x14ac:dyDescent="0.35">
      <c r="A2819" s="7"/>
      <c r="B2819" s="7"/>
    </row>
    <row r="2820" spans="1:2" hidden="1" x14ac:dyDescent="0.35">
      <c r="A2820" s="7"/>
      <c r="B2820" s="7"/>
    </row>
    <row r="2821" spans="1:2" hidden="1" x14ac:dyDescent="0.35">
      <c r="A2821" s="7"/>
      <c r="B2821" s="7"/>
    </row>
    <row r="2822" spans="1:2" hidden="1" x14ac:dyDescent="0.35">
      <c r="A2822" s="7"/>
      <c r="B2822" s="7"/>
    </row>
    <row r="2823" spans="1:2" hidden="1" x14ac:dyDescent="0.35">
      <c r="A2823" s="7"/>
      <c r="B2823" s="7"/>
    </row>
    <row r="2824" spans="1:2" hidden="1" x14ac:dyDescent="0.35">
      <c r="A2824" s="7"/>
      <c r="B2824" s="7"/>
    </row>
    <row r="2825" spans="1:2" hidden="1" x14ac:dyDescent="0.35">
      <c r="A2825" s="7"/>
      <c r="B2825" s="7"/>
    </row>
    <row r="2826" spans="1:2" hidden="1" x14ac:dyDescent="0.35">
      <c r="A2826" s="7"/>
      <c r="B2826" s="7"/>
    </row>
    <row r="2827" spans="1:2" hidden="1" x14ac:dyDescent="0.35">
      <c r="A2827" s="7"/>
      <c r="B2827" s="7"/>
    </row>
    <row r="2828" spans="1:2" hidden="1" x14ac:dyDescent="0.35">
      <c r="A2828" s="7"/>
      <c r="B2828" s="7"/>
    </row>
    <row r="2829" spans="1:2" hidden="1" x14ac:dyDescent="0.35">
      <c r="A2829" s="7"/>
      <c r="B2829" s="7"/>
    </row>
    <row r="2830" spans="1:2" hidden="1" x14ac:dyDescent="0.35">
      <c r="A2830" s="7"/>
      <c r="B2830" s="7"/>
    </row>
    <row r="2831" spans="1:2" hidden="1" x14ac:dyDescent="0.35">
      <c r="A2831" s="7"/>
      <c r="B2831" s="7"/>
    </row>
    <row r="2832" spans="1:2" hidden="1" x14ac:dyDescent="0.35">
      <c r="A2832" s="7"/>
      <c r="B2832" s="7"/>
    </row>
    <row r="2833" spans="1:2" hidden="1" x14ac:dyDescent="0.35">
      <c r="A2833" s="7"/>
      <c r="B2833" s="7"/>
    </row>
    <row r="2834" spans="1:2" hidden="1" x14ac:dyDescent="0.35">
      <c r="A2834" s="7"/>
      <c r="B2834" s="7"/>
    </row>
    <row r="2835" spans="1:2" hidden="1" x14ac:dyDescent="0.35">
      <c r="A2835" s="7"/>
      <c r="B2835" s="7"/>
    </row>
    <row r="2836" spans="1:2" hidden="1" x14ac:dyDescent="0.35">
      <c r="A2836" s="7"/>
      <c r="B2836" s="7"/>
    </row>
    <row r="2837" spans="1:2" hidden="1" x14ac:dyDescent="0.35">
      <c r="A2837" s="7"/>
      <c r="B2837" s="7"/>
    </row>
    <row r="2838" spans="1:2" hidden="1" x14ac:dyDescent="0.35">
      <c r="A2838" s="7"/>
      <c r="B2838" s="7"/>
    </row>
    <row r="2839" spans="1:2" hidden="1" x14ac:dyDescent="0.35">
      <c r="A2839" s="7"/>
      <c r="B2839" s="7"/>
    </row>
    <row r="2840" spans="1:2" hidden="1" x14ac:dyDescent="0.35">
      <c r="A2840" s="7"/>
      <c r="B2840" s="7"/>
    </row>
    <row r="2841" spans="1:2" hidden="1" x14ac:dyDescent="0.35">
      <c r="A2841" s="7"/>
      <c r="B2841" s="7"/>
    </row>
    <row r="2842" spans="1:2" hidden="1" x14ac:dyDescent="0.35">
      <c r="A2842" s="7"/>
      <c r="B2842" s="7"/>
    </row>
    <row r="2843" spans="1:2" hidden="1" x14ac:dyDescent="0.35">
      <c r="A2843" s="7"/>
      <c r="B2843" s="7"/>
    </row>
    <row r="2844" spans="1:2" hidden="1" x14ac:dyDescent="0.35">
      <c r="A2844" s="7"/>
      <c r="B2844" s="7"/>
    </row>
    <row r="2845" spans="1:2" hidden="1" x14ac:dyDescent="0.35">
      <c r="A2845" s="7"/>
      <c r="B2845" s="7"/>
    </row>
    <row r="2846" spans="1:2" hidden="1" x14ac:dyDescent="0.35">
      <c r="A2846" s="7"/>
      <c r="B2846" s="7"/>
    </row>
    <row r="2847" spans="1:2" hidden="1" x14ac:dyDescent="0.35">
      <c r="A2847" s="7"/>
      <c r="B2847" s="7"/>
    </row>
    <row r="2848" spans="1:2" hidden="1" x14ac:dyDescent="0.35">
      <c r="A2848" s="7"/>
      <c r="B2848" s="7"/>
    </row>
    <row r="2849" spans="1:2" hidden="1" x14ac:dyDescent="0.35">
      <c r="A2849" s="7"/>
      <c r="B2849" s="7"/>
    </row>
    <row r="2850" spans="1:2" hidden="1" x14ac:dyDescent="0.35">
      <c r="A2850" s="7"/>
      <c r="B2850" s="7"/>
    </row>
    <row r="2851" spans="1:2" hidden="1" x14ac:dyDescent="0.35">
      <c r="A2851" s="7"/>
      <c r="B2851" s="7"/>
    </row>
    <row r="2852" spans="1:2" hidden="1" x14ac:dyDescent="0.35">
      <c r="A2852" s="7"/>
      <c r="B2852" s="7"/>
    </row>
    <row r="2853" spans="1:2" hidden="1" x14ac:dyDescent="0.35">
      <c r="A2853" s="7"/>
      <c r="B2853" s="7"/>
    </row>
    <row r="2854" spans="1:2" hidden="1" x14ac:dyDescent="0.35">
      <c r="A2854" s="7"/>
      <c r="B2854" s="7"/>
    </row>
    <row r="2855" spans="1:2" hidden="1" x14ac:dyDescent="0.35">
      <c r="A2855" s="7"/>
      <c r="B2855" s="7"/>
    </row>
    <row r="2856" spans="1:2" hidden="1" x14ac:dyDescent="0.35">
      <c r="A2856" s="7"/>
      <c r="B2856" s="7"/>
    </row>
    <row r="2857" spans="1:2" hidden="1" x14ac:dyDescent="0.35">
      <c r="A2857" s="7"/>
      <c r="B2857" s="7"/>
    </row>
    <row r="2858" spans="1:2" hidden="1" x14ac:dyDescent="0.35">
      <c r="A2858" s="7"/>
      <c r="B2858" s="7"/>
    </row>
    <row r="2859" spans="1:2" hidden="1" x14ac:dyDescent="0.35">
      <c r="A2859" s="7"/>
      <c r="B2859" s="7"/>
    </row>
    <row r="2860" spans="1:2" hidden="1" x14ac:dyDescent="0.35">
      <c r="A2860" s="7"/>
      <c r="B2860" s="7"/>
    </row>
    <row r="2861" spans="1:2" hidden="1" x14ac:dyDescent="0.35">
      <c r="A2861" s="7"/>
      <c r="B2861" s="7"/>
    </row>
    <row r="2862" spans="1:2" hidden="1" x14ac:dyDescent="0.35">
      <c r="A2862" s="7"/>
      <c r="B2862" s="7"/>
    </row>
    <row r="2863" spans="1:2" hidden="1" x14ac:dyDescent="0.35">
      <c r="A2863" s="7"/>
      <c r="B2863" s="7"/>
    </row>
    <row r="2864" spans="1:2" hidden="1" x14ac:dyDescent="0.35">
      <c r="A2864" s="7"/>
      <c r="B2864" s="7"/>
    </row>
    <row r="2865" spans="1:2" hidden="1" x14ac:dyDescent="0.35">
      <c r="A2865" s="7"/>
      <c r="B2865" s="7"/>
    </row>
    <row r="2866" spans="1:2" hidden="1" x14ac:dyDescent="0.35">
      <c r="A2866" s="7"/>
      <c r="B2866" s="7"/>
    </row>
    <row r="2867" spans="1:2" hidden="1" x14ac:dyDescent="0.35">
      <c r="A2867" s="7"/>
      <c r="B2867" s="7"/>
    </row>
    <row r="2868" spans="1:2" hidden="1" x14ac:dyDescent="0.35">
      <c r="A2868" s="7"/>
      <c r="B2868" s="7"/>
    </row>
    <row r="2869" spans="1:2" hidden="1" x14ac:dyDescent="0.35">
      <c r="A2869" s="7"/>
      <c r="B2869" s="7"/>
    </row>
    <row r="2870" spans="1:2" hidden="1" x14ac:dyDescent="0.35">
      <c r="A2870" s="7"/>
      <c r="B2870" s="7"/>
    </row>
    <row r="2871" spans="1:2" hidden="1" x14ac:dyDescent="0.35">
      <c r="A2871" s="7"/>
      <c r="B2871" s="7"/>
    </row>
    <row r="2872" spans="1:2" hidden="1" x14ac:dyDescent="0.35">
      <c r="A2872" s="7"/>
      <c r="B2872" s="7"/>
    </row>
    <row r="2873" spans="1:2" hidden="1" x14ac:dyDescent="0.35">
      <c r="A2873" s="7"/>
      <c r="B2873" s="7"/>
    </row>
    <row r="2874" spans="1:2" hidden="1" x14ac:dyDescent="0.35">
      <c r="A2874" s="7"/>
      <c r="B2874" s="7"/>
    </row>
    <row r="2875" spans="1:2" hidden="1" x14ac:dyDescent="0.35">
      <c r="A2875" s="7"/>
      <c r="B2875" s="7"/>
    </row>
    <row r="2876" spans="1:2" hidden="1" x14ac:dyDescent="0.35">
      <c r="A2876" s="7"/>
      <c r="B2876" s="7"/>
    </row>
    <row r="2877" spans="1:2" hidden="1" x14ac:dyDescent="0.35">
      <c r="A2877" s="7"/>
      <c r="B2877" s="7"/>
    </row>
    <row r="2878" spans="1:2" hidden="1" x14ac:dyDescent="0.35">
      <c r="A2878" s="7"/>
      <c r="B2878" s="7"/>
    </row>
    <row r="2879" spans="1:2" hidden="1" x14ac:dyDescent="0.35">
      <c r="A2879" s="7"/>
      <c r="B2879" s="7"/>
    </row>
    <row r="2880" spans="1:2" hidden="1" x14ac:dyDescent="0.35">
      <c r="A2880" s="7"/>
      <c r="B2880" s="7"/>
    </row>
    <row r="2881" spans="1:2" hidden="1" x14ac:dyDescent="0.35">
      <c r="A2881" s="7"/>
      <c r="B2881" s="7"/>
    </row>
    <row r="2882" spans="1:2" hidden="1" x14ac:dyDescent="0.35">
      <c r="A2882" s="7"/>
      <c r="B2882" s="7"/>
    </row>
    <row r="2883" spans="1:2" hidden="1" x14ac:dyDescent="0.35">
      <c r="A2883" s="7"/>
      <c r="B2883" s="7"/>
    </row>
    <row r="2884" spans="1:2" hidden="1" x14ac:dyDescent="0.35">
      <c r="A2884" s="7"/>
      <c r="B2884" s="7"/>
    </row>
    <row r="2885" spans="1:2" hidden="1" x14ac:dyDescent="0.35">
      <c r="A2885" s="7"/>
      <c r="B2885" s="7"/>
    </row>
    <row r="2886" spans="1:2" hidden="1" x14ac:dyDescent="0.35">
      <c r="A2886" s="7"/>
      <c r="B2886" s="7"/>
    </row>
    <row r="2887" spans="1:2" hidden="1" x14ac:dyDescent="0.35">
      <c r="A2887" s="7"/>
      <c r="B2887" s="7"/>
    </row>
    <row r="2888" spans="1:2" hidden="1" x14ac:dyDescent="0.35">
      <c r="A2888" s="7"/>
      <c r="B2888" s="7"/>
    </row>
    <row r="2889" spans="1:2" hidden="1" x14ac:dyDescent="0.35">
      <c r="A2889" s="7"/>
      <c r="B2889" s="7"/>
    </row>
    <row r="2890" spans="1:2" hidden="1" x14ac:dyDescent="0.35">
      <c r="A2890" s="7"/>
      <c r="B2890" s="7"/>
    </row>
    <row r="2891" spans="1:2" hidden="1" x14ac:dyDescent="0.35">
      <c r="A2891" s="7"/>
      <c r="B2891" s="7"/>
    </row>
    <row r="2892" spans="1:2" hidden="1" x14ac:dyDescent="0.35">
      <c r="A2892" s="7"/>
      <c r="B2892" s="7"/>
    </row>
    <row r="2893" spans="1:2" hidden="1" x14ac:dyDescent="0.35">
      <c r="A2893" s="7"/>
      <c r="B2893" s="7"/>
    </row>
    <row r="2894" spans="1:2" hidden="1" x14ac:dyDescent="0.35">
      <c r="A2894" s="7"/>
      <c r="B2894" s="7"/>
    </row>
    <row r="2895" spans="1:2" hidden="1" x14ac:dyDescent="0.35">
      <c r="A2895" s="7"/>
      <c r="B2895" s="7"/>
    </row>
    <row r="2896" spans="1:2" hidden="1" x14ac:dyDescent="0.35">
      <c r="A2896" s="7"/>
      <c r="B2896" s="7"/>
    </row>
    <row r="2897" spans="1:2" hidden="1" x14ac:dyDescent="0.35">
      <c r="A2897" s="7"/>
      <c r="B2897" s="7"/>
    </row>
    <row r="2898" spans="1:2" hidden="1" x14ac:dyDescent="0.35">
      <c r="A2898" s="7"/>
      <c r="B2898" s="7"/>
    </row>
    <row r="2899" spans="1:2" hidden="1" x14ac:dyDescent="0.35">
      <c r="A2899" s="7"/>
      <c r="B2899" s="7"/>
    </row>
    <row r="2900" spans="1:2" hidden="1" x14ac:dyDescent="0.35">
      <c r="A2900" s="7"/>
      <c r="B2900" s="7"/>
    </row>
    <row r="2901" spans="1:2" hidden="1" x14ac:dyDescent="0.35">
      <c r="A2901" s="7"/>
      <c r="B2901" s="7"/>
    </row>
    <row r="2902" spans="1:2" hidden="1" x14ac:dyDescent="0.35">
      <c r="A2902" s="7"/>
      <c r="B2902" s="7"/>
    </row>
    <row r="2903" spans="1:2" hidden="1" x14ac:dyDescent="0.35">
      <c r="A2903" s="7"/>
      <c r="B2903" s="7"/>
    </row>
    <row r="2904" spans="1:2" hidden="1" x14ac:dyDescent="0.35">
      <c r="A2904" s="7"/>
      <c r="B2904" s="7"/>
    </row>
    <row r="2905" spans="1:2" hidden="1" x14ac:dyDescent="0.35">
      <c r="A2905" s="7"/>
      <c r="B2905" s="7"/>
    </row>
    <row r="2906" spans="1:2" hidden="1" x14ac:dyDescent="0.35">
      <c r="A2906" s="7"/>
      <c r="B2906" s="7"/>
    </row>
    <row r="2907" spans="1:2" hidden="1" x14ac:dyDescent="0.35">
      <c r="A2907" s="7"/>
      <c r="B2907" s="7"/>
    </row>
    <row r="2908" spans="1:2" hidden="1" x14ac:dyDescent="0.35">
      <c r="A2908" s="7"/>
      <c r="B2908" s="7"/>
    </row>
    <row r="2909" spans="1:2" hidden="1" x14ac:dyDescent="0.35">
      <c r="A2909" s="7"/>
      <c r="B2909" s="7"/>
    </row>
    <row r="2910" spans="1:2" hidden="1" x14ac:dyDescent="0.35">
      <c r="A2910" s="7"/>
      <c r="B2910" s="7"/>
    </row>
    <row r="2911" spans="1:2" hidden="1" x14ac:dyDescent="0.35">
      <c r="A2911" s="7"/>
      <c r="B2911" s="7"/>
    </row>
    <row r="2912" spans="1:2" hidden="1" x14ac:dyDescent="0.35">
      <c r="A2912" s="7"/>
      <c r="B2912" s="7"/>
    </row>
    <row r="2913" spans="1:2" hidden="1" x14ac:dyDescent="0.35">
      <c r="A2913" s="7"/>
      <c r="B2913" s="7"/>
    </row>
    <row r="2914" spans="1:2" hidden="1" x14ac:dyDescent="0.35">
      <c r="A2914" s="7"/>
      <c r="B2914" s="7"/>
    </row>
    <row r="2915" spans="1:2" hidden="1" x14ac:dyDescent="0.35">
      <c r="A2915" s="7"/>
      <c r="B2915" s="7"/>
    </row>
    <row r="2916" spans="1:2" hidden="1" x14ac:dyDescent="0.35">
      <c r="A2916" s="7"/>
      <c r="B2916" s="7"/>
    </row>
    <row r="2917" spans="1:2" hidden="1" x14ac:dyDescent="0.35">
      <c r="A2917" s="7"/>
      <c r="B2917" s="7"/>
    </row>
    <row r="2918" spans="1:2" hidden="1" x14ac:dyDescent="0.35">
      <c r="A2918" s="7"/>
      <c r="B2918" s="7"/>
    </row>
    <row r="2919" spans="1:2" hidden="1" x14ac:dyDescent="0.35">
      <c r="A2919" s="7"/>
      <c r="B2919" s="7"/>
    </row>
    <row r="2920" spans="1:2" hidden="1" x14ac:dyDescent="0.35">
      <c r="A2920" s="7"/>
      <c r="B2920" s="7"/>
    </row>
    <row r="2921" spans="1:2" hidden="1" x14ac:dyDescent="0.35">
      <c r="A2921" s="7"/>
      <c r="B2921" s="7"/>
    </row>
    <row r="2922" spans="1:2" hidden="1" x14ac:dyDescent="0.35">
      <c r="A2922" s="7"/>
      <c r="B2922" s="7"/>
    </row>
    <row r="2923" spans="1:2" hidden="1" x14ac:dyDescent="0.35">
      <c r="A2923" s="7"/>
      <c r="B2923" s="7"/>
    </row>
    <row r="2924" spans="1:2" hidden="1" x14ac:dyDescent="0.35">
      <c r="A2924" s="7"/>
      <c r="B2924" s="7"/>
    </row>
    <row r="2925" spans="1:2" hidden="1" x14ac:dyDescent="0.35">
      <c r="A2925" s="7"/>
      <c r="B2925" s="7"/>
    </row>
    <row r="2926" spans="1:2" hidden="1" x14ac:dyDescent="0.35">
      <c r="A2926" s="7"/>
      <c r="B2926" s="7"/>
    </row>
    <row r="2927" spans="1:2" hidden="1" x14ac:dyDescent="0.35">
      <c r="A2927" s="7"/>
      <c r="B2927" s="7"/>
    </row>
    <row r="2928" spans="1:2" hidden="1" x14ac:dyDescent="0.35">
      <c r="A2928" s="7"/>
      <c r="B2928" s="7"/>
    </row>
    <row r="2929" spans="1:2" hidden="1" x14ac:dyDescent="0.35">
      <c r="A2929" s="7"/>
      <c r="B2929" s="7"/>
    </row>
    <row r="2930" spans="1:2" hidden="1" x14ac:dyDescent="0.35">
      <c r="A2930" s="7"/>
      <c r="B2930" s="7"/>
    </row>
    <row r="2931" spans="1:2" hidden="1" x14ac:dyDescent="0.35">
      <c r="A2931" s="7"/>
      <c r="B2931" s="7"/>
    </row>
    <row r="2932" spans="1:2" hidden="1" x14ac:dyDescent="0.35">
      <c r="A2932" s="7"/>
      <c r="B2932" s="7"/>
    </row>
    <row r="2933" spans="1:2" hidden="1" x14ac:dyDescent="0.35">
      <c r="A2933" s="7"/>
      <c r="B2933" s="7"/>
    </row>
    <row r="2934" spans="1:2" hidden="1" x14ac:dyDescent="0.35">
      <c r="A2934" s="7"/>
      <c r="B2934" s="7"/>
    </row>
    <row r="2935" spans="1:2" hidden="1" x14ac:dyDescent="0.35">
      <c r="A2935" s="7"/>
      <c r="B2935" s="7"/>
    </row>
    <row r="2936" spans="1:2" hidden="1" x14ac:dyDescent="0.35">
      <c r="A2936" s="7"/>
      <c r="B2936" s="7"/>
    </row>
    <row r="2937" spans="1:2" hidden="1" x14ac:dyDescent="0.35">
      <c r="A2937" s="7"/>
      <c r="B2937" s="7"/>
    </row>
    <row r="2938" spans="1:2" hidden="1" x14ac:dyDescent="0.35">
      <c r="A2938" s="7"/>
      <c r="B2938" s="7"/>
    </row>
    <row r="2939" spans="1:2" hidden="1" x14ac:dyDescent="0.35">
      <c r="A2939" s="7"/>
      <c r="B2939" s="7"/>
    </row>
    <row r="2940" spans="1:2" hidden="1" x14ac:dyDescent="0.35">
      <c r="A2940" s="7"/>
      <c r="B2940" s="7"/>
    </row>
    <row r="2941" spans="1:2" hidden="1" x14ac:dyDescent="0.35">
      <c r="A2941" s="7"/>
      <c r="B2941" s="7"/>
    </row>
    <row r="2942" spans="1:2" hidden="1" x14ac:dyDescent="0.35">
      <c r="A2942" s="7"/>
      <c r="B2942" s="7"/>
    </row>
    <row r="2943" spans="1:2" hidden="1" x14ac:dyDescent="0.35">
      <c r="A2943" s="7"/>
      <c r="B2943" s="7"/>
    </row>
    <row r="2944" spans="1:2" hidden="1" x14ac:dyDescent="0.35">
      <c r="A2944" s="7"/>
      <c r="B2944" s="7"/>
    </row>
    <row r="2945" spans="1:2" hidden="1" x14ac:dyDescent="0.35">
      <c r="A2945" s="7"/>
      <c r="B2945" s="7"/>
    </row>
    <row r="2946" spans="1:2" hidden="1" x14ac:dyDescent="0.35">
      <c r="A2946" s="7"/>
      <c r="B2946" s="7"/>
    </row>
    <row r="2947" spans="1:2" hidden="1" x14ac:dyDescent="0.35">
      <c r="A2947" s="7"/>
      <c r="B2947" s="7"/>
    </row>
    <row r="2948" spans="1:2" hidden="1" x14ac:dyDescent="0.35">
      <c r="A2948" s="7"/>
      <c r="B2948" s="7"/>
    </row>
    <row r="2949" spans="1:2" hidden="1" x14ac:dyDescent="0.35">
      <c r="A2949" s="7"/>
      <c r="B2949" s="7"/>
    </row>
    <row r="2950" spans="1:2" hidden="1" x14ac:dyDescent="0.35">
      <c r="A2950" s="7"/>
      <c r="B2950" s="7"/>
    </row>
    <row r="2951" spans="1:2" hidden="1" x14ac:dyDescent="0.35">
      <c r="A2951" s="7"/>
      <c r="B2951" s="7"/>
    </row>
    <row r="2952" spans="1:2" hidden="1" x14ac:dyDescent="0.35">
      <c r="A2952" s="7"/>
      <c r="B2952" s="7"/>
    </row>
    <row r="2953" spans="1:2" hidden="1" x14ac:dyDescent="0.35">
      <c r="A2953" s="7"/>
      <c r="B2953" s="7"/>
    </row>
    <row r="2954" spans="1:2" hidden="1" x14ac:dyDescent="0.35">
      <c r="A2954" s="7"/>
      <c r="B2954" s="7"/>
    </row>
    <row r="2955" spans="1:2" hidden="1" x14ac:dyDescent="0.35">
      <c r="A2955" s="7"/>
      <c r="B2955" s="7"/>
    </row>
    <row r="2956" spans="1:2" hidden="1" x14ac:dyDescent="0.35">
      <c r="A2956" s="7"/>
      <c r="B2956" s="7"/>
    </row>
    <row r="2957" spans="1:2" hidden="1" x14ac:dyDescent="0.35">
      <c r="A2957" s="7"/>
      <c r="B2957" s="7"/>
    </row>
    <row r="2958" spans="1:2" hidden="1" x14ac:dyDescent="0.35">
      <c r="A2958" s="7"/>
      <c r="B2958" s="7"/>
    </row>
    <row r="2959" spans="1:2" hidden="1" x14ac:dyDescent="0.35">
      <c r="A2959" s="7"/>
      <c r="B2959" s="7"/>
    </row>
    <row r="2960" spans="1:2" hidden="1" x14ac:dyDescent="0.35">
      <c r="A2960" s="7"/>
      <c r="B2960" s="7"/>
    </row>
    <row r="2961" spans="1:2" hidden="1" x14ac:dyDescent="0.35">
      <c r="A2961" s="7"/>
      <c r="B2961" s="7"/>
    </row>
    <row r="2962" spans="1:2" hidden="1" x14ac:dyDescent="0.35">
      <c r="A2962" s="7"/>
      <c r="B2962" s="7"/>
    </row>
    <row r="2963" spans="1:2" hidden="1" x14ac:dyDescent="0.35">
      <c r="A2963" s="7"/>
      <c r="B2963" s="7"/>
    </row>
    <row r="2964" spans="1:2" hidden="1" x14ac:dyDescent="0.35">
      <c r="A2964" s="7"/>
      <c r="B2964" s="7"/>
    </row>
    <row r="2965" spans="1:2" hidden="1" x14ac:dyDescent="0.35">
      <c r="A2965" s="7"/>
      <c r="B2965" s="7"/>
    </row>
    <row r="2966" spans="1:2" hidden="1" x14ac:dyDescent="0.35">
      <c r="A2966" s="7"/>
      <c r="B2966" s="7"/>
    </row>
    <row r="2967" spans="1:2" hidden="1" x14ac:dyDescent="0.35">
      <c r="A2967" s="7"/>
      <c r="B2967" s="7"/>
    </row>
    <row r="2968" spans="1:2" hidden="1" x14ac:dyDescent="0.35">
      <c r="A2968" s="7"/>
      <c r="B2968" s="7"/>
    </row>
    <row r="2969" spans="1:2" hidden="1" x14ac:dyDescent="0.35">
      <c r="A2969" s="7"/>
      <c r="B2969" s="7"/>
    </row>
    <row r="2970" spans="1:2" hidden="1" x14ac:dyDescent="0.35">
      <c r="A2970" s="7"/>
      <c r="B2970" s="7"/>
    </row>
    <row r="2971" spans="1:2" hidden="1" x14ac:dyDescent="0.35">
      <c r="A2971" s="7"/>
      <c r="B2971" s="7"/>
    </row>
    <row r="2972" spans="1:2" hidden="1" x14ac:dyDescent="0.35">
      <c r="A2972" s="7"/>
      <c r="B2972" s="7"/>
    </row>
    <row r="2973" spans="1:2" hidden="1" x14ac:dyDescent="0.35">
      <c r="A2973" s="7"/>
      <c r="B2973" s="7"/>
    </row>
    <row r="2974" spans="1:2" hidden="1" x14ac:dyDescent="0.35">
      <c r="A2974" s="7"/>
      <c r="B2974" s="7"/>
    </row>
    <row r="2975" spans="1:2" hidden="1" x14ac:dyDescent="0.35">
      <c r="A2975" s="7"/>
      <c r="B2975" s="7"/>
    </row>
    <row r="2976" spans="1:2" hidden="1" x14ac:dyDescent="0.35">
      <c r="A2976" s="7"/>
      <c r="B2976" s="7"/>
    </row>
    <row r="2977" spans="1:2" hidden="1" x14ac:dyDescent="0.35">
      <c r="A2977" s="7"/>
      <c r="B2977" s="7"/>
    </row>
    <row r="2978" spans="1:2" hidden="1" x14ac:dyDescent="0.35">
      <c r="A2978" s="7"/>
      <c r="B2978" s="7"/>
    </row>
    <row r="2979" spans="1:2" hidden="1" x14ac:dyDescent="0.35">
      <c r="A2979" s="7"/>
      <c r="B2979" s="7"/>
    </row>
    <row r="2980" spans="1:2" hidden="1" x14ac:dyDescent="0.35">
      <c r="A2980" s="7"/>
      <c r="B2980" s="7"/>
    </row>
    <row r="2981" spans="1:2" hidden="1" x14ac:dyDescent="0.35">
      <c r="A2981" s="7"/>
      <c r="B2981" s="7"/>
    </row>
    <row r="2982" spans="1:2" hidden="1" x14ac:dyDescent="0.35">
      <c r="A2982" s="7"/>
      <c r="B2982" s="7"/>
    </row>
    <row r="2983" spans="1:2" hidden="1" x14ac:dyDescent="0.35">
      <c r="A2983" s="7"/>
      <c r="B2983" s="7"/>
    </row>
    <row r="2984" spans="1:2" hidden="1" x14ac:dyDescent="0.35">
      <c r="A2984" s="7"/>
      <c r="B2984" s="7"/>
    </row>
    <row r="2985" spans="1:2" hidden="1" x14ac:dyDescent="0.35">
      <c r="A2985" s="7"/>
      <c r="B2985" s="7"/>
    </row>
    <row r="2986" spans="1:2" hidden="1" x14ac:dyDescent="0.35">
      <c r="A2986" s="7"/>
      <c r="B2986" s="7"/>
    </row>
    <row r="2987" spans="1:2" hidden="1" x14ac:dyDescent="0.35">
      <c r="A2987" s="7"/>
      <c r="B2987" s="7"/>
    </row>
    <row r="2988" spans="1:2" hidden="1" x14ac:dyDescent="0.35">
      <c r="A2988" s="7"/>
      <c r="B2988" s="7"/>
    </row>
    <row r="2989" spans="1:2" hidden="1" x14ac:dyDescent="0.35">
      <c r="A2989" s="7"/>
      <c r="B2989" s="7"/>
    </row>
    <row r="2990" spans="1:2" hidden="1" x14ac:dyDescent="0.35">
      <c r="A2990" s="7"/>
      <c r="B2990" s="7"/>
    </row>
    <row r="2991" spans="1:2" hidden="1" x14ac:dyDescent="0.35">
      <c r="A2991" s="7"/>
      <c r="B2991" s="7"/>
    </row>
    <row r="2992" spans="1:2" hidden="1" x14ac:dyDescent="0.35">
      <c r="A2992" s="7"/>
      <c r="B2992" s="7"/>
    </row>
    <row r="2993" spans="1:2" hidden="1" x14ac:dyDescent="0.35">
      <c r="A2993" s="7"/>
      <c r="B2993" s="7"/>
    </row>
    <row r="2994" spans="1:2" hidden="1" x14ac:dyDescent="0.35">
      <c r="A2994" s="7"/>
      <c r="B2994" s="7"/>
    </row>
    <row r="2995" spans="1:2" hidden="1" x14ac:dyDescent="0.35">
      <c r="A2995" s="7"/>
      <c r="B2995" s="7"/>
    </row>
    <row r="2996" spans="1:2" hidden="1" x14ac:dyDescent="0.35">
      <c r="A2996" s="7"/>
      <c r="B2996" s="7"/>
    </row>
    <row r="2997" spans="1:2" hidden="1" x14ac:dyDescent="0.35">
      <c r="A2997" s="7"/>
      <c r="B2997" s="7"/>
    </row>
    <row r="2998" spans="1:2" hidden="1" x14ac:dyDescent="0.35">
      <c r="A2998" s="7"/>
      <c r="B2998" s="7"/>
    </row>
    <row r="2999" spans="1:2" hidden="1" x14ac:dyDescent="0.35">
      <c r="A2999" s="7"/>
      <c r="B2999" s="7"/>
    </row>
    <row r="3000" spans="1:2" hidden="1" x14ac:dyDescent="0.35">
      <c r="A3000" s="7"/>
      <c r="B3000" s="7"/>
    </row>
    <row r="3001" spans="1:2" hidden="1" x14ac:dyDescent="0.35">
      <c r="A3001" s="7"/>
      <c r="B3001" s="7"/>
    </row>
    <row r="3002" spans="1:2" hidden="1" x14ac:dyDescent="0.35">
      <c r="A3002" s="7"/>
      <c r="B3002" s="7"/>
    </row>
    <row r="3003" spans="1:2" hidden="1" x14ac:dyDescent="0.35">
      <c r="A3003" s="7"/>
      <c r="B3003" s="7"/>
    </row>
    <row r="3004" spans="1:2" hidden="1" x14ac:dyDescent="0.35">
      <c r="A3004" s="7"/>
      <c r="B3004" s="7"/>
    </row>
    <row r="3005" spans="1:2" hidden="1" x14ac:dyDescent="0.35">
      <c r="A3005" s="7"/>
      <c r="B3005" s="7"/>
    </row>
    <row r="3006" spans="1:2" hidden="1" x14ac:dyDescent="0.35">
      <c r="A3006" s="7"/>
      <c r="B3006" s="7"/>
    </row>
    <row r="3007" spans="1:2" hidden="1" x14ac:dyDescent="0.35">
      <c r="A3007" s="7"/>
      <c r="B3007" s="7"/>
    </row>
    <row r="3008" spans="1:2" hidden="1" x14ac:dyDescent="0.35">
      <c r="A3008" s="7"/>
      <c r="B3008" s="7"/>
    </row>
    <row r="3009" spans="1:2" hidden="1" x14ac:dyDescent="0.35">
      <c r="A3009" s="7"/>
      <c r="B3009" s="7"/>
    </row>
    <row r="3010" spans="1:2" hidden="1" x14ac:dyDescent="0.35">
      <c r="A3010" s="7"/>
      <c r="B3010" s="7"/>
    </row>
    <row r="3011" spans="1:2" hidden="1" x14ac:dyDescent="0.35">
      <c r="A3011" s="7"/>
      <c r="B3011" s="7"/>
    </row>
    <row r="3012" spans="1:2" hidden="1" x14ac:dyDescent="0.35">
      <c r="A3012" s="7"/>
      <c r="B3012" s="7"/>
    </row>
    <row r="3013" spans="1:2" hidden="1" x14ac:dyDescent="0.35">
      <c r="A3013" s="7"/>
      <c r="B3013" s="7"/>
    </row>
    <row r="3014" spans="1:2" hidden="1" x14ac:dyDescent="0.35">
      <c r="A3014" s="7"/>
      <c r="B3014" s="7"/>
    </row>
    <row r="3015" spans="1:2" hidden="1" x14ac:dyDescent="0.35">
      <c r="A3015" s="7"/>
      <c r="B3015" s="7"/>
    </row>
    <row r="3016" spans="1:2" hidden="1" x14ac:dyDescent="0.35">
      <c r="A3016" s="7"/>
      <c r="B3016" s="7"/>
    </row>
    <row r="3017" spans="1:2" hidden="1" x14ac:dyDescent="0.35">
      <c r="A3017" s="7"/>
      <c r="B3017" s="7"/>
    </row>
    <row r="3018" spans="1:2" hidden="1" x14ac:dyDescent="0.35">
      <c r="A3018" s="7"/>
      <c r="B3018" s="7"/>
    </row>
    <row r="3019" spans="1:2" hidden="1" x14ac:dyDescent="0.35">
      <c r="A3019" s="7"/>
      <c r="B3019" s="7"/>
    </row>
    <row r="3020" spans="1:2" hidden="1" x14ac:dyDescent="0.35">
      <c r="A3020" s="7"/>
      <c r="B3020" s="7"/>
    </row>
    <row r="3021" spans="1:2" hidden="1" x14ac:dyDescent="0.35">
      <c r="A3021" s="7"/>
      <c r="B3021" s="7"/>
    </row>
    <row r="3022" spans="1:2" hidden="1" x14ac:dyDescent="0.35">
      <c r="A3022" s="7"/>
      <c r="B3022" s="7"/>
    </row>
    <row r="3023" spans="1:2" hidden="1" x14ac:dyDescent="0.35">
      <c r="A3023" s="7"/>
      <c r="B3023" s="7"/>
    </row>
    <row r="3024" spans="1:2" hidden="1" x14ac:dyDescent="0.35">
      <c r="A3024" s="7"/>
      <c r="B3024" s="7"/>
    </row>
    <row r="3025" spans="1:2" hidden="1" x14ac:dyDescent="0.35">
      <c r="A3025" s="7"/>
      <c r="B3025" s="7"/>
    </row>
    <row r="3026" spans="1:2" hidden="1" x14ac:dyDescent="0.35">
      <c r="A3026" s="7"/>
      <c r="B3026" s="7"/>
    </row>
    <row r="3027" spans="1:2" hidden="1" x14ac:dyDescent="0.35">
      <c r="A3027" s="7"/>
      <c r="B3027" s="7"/>
    </row>
    <row r="3028" spans="1:2" hidden="1" x14ac:dyDescent="0.35">
      <c r="A3028" s="7"/>
      <c r="B3028" s="7"/>
    </row>
    <row r="3029" spans="1:2" hidden="1" x14ac:dyDescent="0.35">
      <c r="A3029" s="7"/>
      <c r="B3029" s="7"/>
    </row>
    <row r="3030" spans="1:2" hidden="1" x14ac:dyDescent="0.35">
      <c r="A3030" s="7"/>
      <c r="B3030" s="7"/>
    </row>
    <row r="3031" spans="1:2" hidden="1" x14ac:dyDescent="0.35">
      <c r="A3031" s="7"/>
      <c r="B3031" s="7"/>
    </row>
    <row r="3032" spans="1:2" hidden="1" x14ac:dyDescent="0.35">
      <c r="A3032" s="7"/>
      <c r="B3032" s="7"/>
    </row>
    <row r="3033" spans="1:2" hidden="1" x14ac:dyDescent="0.35">
      <c r="A3033" s="7"/>
      <c r="B3033" s="7"/>
    </row>
    <row r="3034" spans="1:2" hidden="1" x14ac:dyDescent="0.35">
      <c r="A3034" s="7"/>
      <c r="B3034" s="7"/>
    </row>
    <row r="3035" spans="1:2" hidden="1" x14ac:dyDescent="0.35">
      <c r="A3035" s="7"/>
      <c r="B3035" s="7"/>
    </row>
    <row r="3036" spans="1:2" hidden="1" x14ac:dyDescent="0.35">
      <c r="A3036" s="7"/>
      <c r="B3036" s="7"/>
    </row>
    <row r="3037" spans="1:2" hidden="1" x14ac:dyDescent="0.35">
      <c r="A3037" s="7"/>
      <c r="B3037" s="7"/>
    </row>
    <row r="3038" spans="1:2" hidden="1" x14ac:dyDescent="0.35">
      <c r="A3038" s="7"/>
      <c r="B3038" s="7"/>
    </row>
    <row r="3039" spans="1:2" hidden="1" x14ac:dyDescent="0.35">
      <c r="A3039" s="7"/>
      <c r="B3039" s="7"/>
    </row>
    <row r="3040" spans="1:2" hidden="1" x14ac:dyDescent="0.35">
      <c r="A3040" s="7"/>
      <c r="B3040" s="7"/>
    </row>
    <row r="3041" spans="1:2" hidden="1" x14ac:dyDescent="0.35">
      <c r="A3041" s="7"/>
      <c r="B3041" s="7"/>
    </row>
    <row r="3042" spans="1:2" hidden="1" x14ac:dyDescent="0.35">
      <c r="A3042" s="7"/>
      <c r="B3042" s="7"/>
    </row>
    <row r="3043" spans="1:2" hidden="1" x14ac:dyDescent="0.35">
      <c r="A3043" s="7"/>
      <c r="B3043" s="7"/>
    </row>
    <row r="3044" spans="1:2" hidden="1" x14ac:dyDescent="0.35">
      <c r="A3044" s="7"/>
      <c r="B3044" s="7"/>
    </row>
    <row r="3045" spans="1:2" hidden="1" x14ac:dyDescent="0.35">
      <c r="A3045" s="7"/>
      <c r="B3045" s="7"/>
    </row>
    <row r="3046" spans="1:2" hidden="1" x14ac:dyDescent="0.35">
      <c r="A3046" s="7"/>
      <c r="B3046" s="7"/>
    </row>
    <row r="3047" spans="1:2" hidden="1" x14ac:dyDescent="0.35">
      <c r="A3047" s="7"/>
      <c r="B3047" s="7"/>
    </row>
    <row r="3048" spans="1:2" hidden="1" x14ac:dyDescent="0.35">
      <c r="A3048" s="7"/>
      <c r="B3048" s="7"/>
    </row>
    <row r="3049" spans="1:2" hidden="1" x14ac:dyDescent="0.35">
      <c r="A3049" s="7"/>
      <c r="B3049" s="7"/>
    </row>
    <row r="3050" spans="1:2" hidden="1" x14ac:dyDescent="0.35">
      <c r="A3050" s="7"/>
      <c r="B3050" s="7"/>
    </row>
    <row r="3051" spans="1:2" hidden="1" x14ac:dyDescent="0.35">
      <c r="A3051" s="7"/>
      <c r="B3051" s="7"/>
    </row>
    <row r="3052" spans="1:2" hidden="1" x14ac:dyDescent="0.35">
      <c r="A3052" s="7"/>
      <c r="B3052" s="7"/>
    </row>
    <row r="3053" spans="1:2" hidden="1" x14ac:dyDescent="0.35">
      <c r="A3053" s="7"/>
      <c r="B3053" s="7"/>
    </row>
    <row r="3054" spans="1:2" hidden="1" x14ac:dyDescent="0.35">
      <c r="A3054" s="7"/>
      <c r="B3054" s="7"/>
    </row>
    <row r="3055" spans="1:2" hidden="1" x14ac:dyDescent="0.35">
      <c r="A3055" s="7"/>
      <c r="B3055" s="7"/>
    </row>
    <row r="3056" spans="1:2" hidden="1" x14ac:dyDescent="0.35">
      <c r="A3056" s="7"/>
      <c r="B3056" s="7"/>
    </row>
    <row r="3057" spans="1:2" hidden="1" x14ac:dyDescent="0.35">
      <c r="A3057" s="7"/>
      <c r="B3057" s="7"/>
    </row>
    <row r="3058" spans="1:2" hidden="1" x14ac:dyDescent="0.35">
      <c r="A3058" s="7"/>
      <c r="B3058" s="7"/>
    </row>
    <row r="3059" spans="1:2" hidden="1" x14ac:dyDescent="0.35">
      <c r="A3059" s="7"/>
      <c r="B3059" s="7"/>
    </row>
    <row r="3060" spans="1:2" hidden="1" x14ac:dyDescent="0.35">
      <c r="A3060" s="7"/>
      <c r="B3060" s="7"/>
    </row>
    <row r="3061" spans="1:2" hidden="1" x14ac:dyDescent="0.35">
      <c r="A3061" s="7"/>
      <c r="B3061" s="7"/>
    </row>
    <row r="3062" spans="1:2" hidden="1" x14ac:dyDescent="0.35">
      <c r="A3062" s="7"/>
      <c r="B3062" s="7"/>
    </row>
    <row r="3063" spans="1:2" hidden="1" x14ac:dyDescent="0.35">
      <c r="A3063" s="7"/>
      <c r="B3063" s="7"/>
    </row>
    <row r="3064" spans="1:2" hidden="1" x14ac:dyDescent="0.35">
      <c r="A3064" s="7"/>
      <c r="B3064" s="7"/>
    </row>
    <row r="3065" spans="1:2" hidden="1" x14ac:dyDescent="0.35">
      <c r="A3065" s="7"/>
      <c r="B3065" s="7"/>
    </row>
    <row r="3066" spans="1:2" hidden="1" x14ac:dyDescent="0.35">
      <c r="A3066" s="7"/>
      <c r="B3066" s="7"/>
    </row>
    <row r="3067" spans="1:2" hidden="1" x14ac:dyDescent="0.35">
      <c r="A3067" s="7"/>
      <c r="B3067" s="7"/>
    </row>
    <row r="3068" spans="1:2" hidden="1" x14ac:dyDescent="0.35">
      <c r="A3068" s="7"/>
      <c r="B3068" s="7"/>
    </row>
    <row r="3069" spans="1:2" hidden="1" x14ac:dyDescent="0.35">
      <c r="A3069" s="7"/>
      <c r="B3069" s="7"/>
    </row>
    <row r="3070" spans="1:2" hidden="1" x14ac:dyDescent="0.35">
      <c r="A3070" s="7"/>
      <c r="B3070" s="7"/>
    </row>
    <row r="3071" spans="1:2" hidden="1" x14ac:dyDescent="0.35">
      <c r="A3071" s="7"/>
      <c r="B3071" s="7"/>
    </row>
    <row r="3072" spans="1:2" hidden="1" x14ac:dyDescent="0.35">
      <c r="A3072" s="7"/>
      <c r="B3072" s="7"/>
    </row>
    <row r="3073" spans="1:2" hidden="1" x14ac:dyDescent="0.35">
      <c r="A3073" s="7"/>
      <c r="B3073" s="7"/>
    </row>
    <row r="3074" spans="1:2" hidden="1" x14ac:dyDescent="0.35">
      <c r="A3074" s="7"/>
      <c r="B3074" s="7"/>
    </row>
    <row r="3075" spans="1:2" hidden="1" x14ac:dyDescent="0.35">
      <c r="A3075" s="7"/>
      <c r="B3075" s="7"/>
    </row>
    <row r="3076" spans="1:2" hidden="1" x14ac:dyDescent="0.35">
      <c r="A3076" s="7"/>
      <c r="B3076" s="7"/>
    </row>
    <row r="3077" spans="1:2" hidden="1" x14ac:dyDescent="0.35">
      <c r="A3077" s="7"/>
      <c r="B3077" s="7"/>
    </row>
    <row r="3078" spans="1:2" hidden="1" x14ac:dyDescent="0.35">
      <c r="A3078" s="7"/>
      <c r="B3078" s="7"/>
    </row>
    <row r="3079" spans="1:2" hidden="1" x14ac:dyDescent="0.35">
      <c r="A3079" s="7"/>
      <c r="B3079" s="7"/>
    </row>
    <row r="3080" spans="1:2" hidden="1" x14ac:dyDescent="0.35">
      <c r="A3080" s="7"/>
      <c r="B3080" s="7"/>
    </row>
    <row r="3081" spans="1:2" hidden="1" x14ac:dyDescent="0.35">
      <c r="A3081" s="7"/>
      <c r="B3081" s="7"/>
    </row>
    <row r="3082" spans="1:2" hidden="1" x14ac:dyDescent="0.35">
      <c r="A3082" s="7"/>
      <c r="B3082" s="7"/>
    </row>
    <row r="3083" spans="1:2" hidden="1" x14ac:dyDescent="0.35">
      <c r="A3083" s="7"/>
      <c r="B3083" s="7"/>
    </row>
    <row r="3084" spans="1:2" hidden="1" x14ac:dyDescent="0.35">
      <c r="A3084" s="7"/>
      <c r="B3084" s="7"/>
    </row>
    <row r="3085" spans="1:2" hidden="1" x14ac:dyDescent="0.35">
      <c r="A3085" s="7"/>
      <c r="B3085" s="7"/>
    </row>
    <row r="3086" spans="1:2" hidden="1" x14ac:dyDescent="0.35">
      <c r="A3086" s="7"/>
      <c r="B3086" s="7"/>
    </row>
    <row r="3087" spans="1:2" hidden="1" x14ac:dyDescent="0.35">
      <c r="A3087" s="7"/>
      <c r="B3087" s="7"/>
    </row>
    <row r="3088" spans="1:2" hidden="1" x14ac:dyDescent="0.35">
      <c r="A3088" s="7"/>
      <c r="B3088" s="7"/>
    </row>
    <row r="3089" spans="1:2" hidden="1" x14ac:dyDescent="0.35">
      <c r="A3089" s="7"/>
      <c r="B3089" s="7"/>
    </row>
    <row r="3090" spans="1:2" hidden="1" x14ac:dyDescent="0.35">
      <c r="A3090" s="7"/>
      <c r="B3090" s="7"/>
    </row>
    <row r="3091" spans="1:2" hidden="1" x14ac:dyDescent="0.35">
      <c r="A3091" s="7"/>
      <c r="B3091" s="7"/>
    </row>
    <row r="3092" spans="1:2" hidden="1" x14ac:dyDescent="0.35">
      <c r="A3092" s="7"/>
      <c r="B3092" s="7"/>
    </row>
    <row r="3093" spans="1:2" hidden="1" x14ac:dyDescent="0.35">
      <c r="A3093" s="7"/>
      <c r="B3093" s="7"/>
    </row>
    <row r="3094" spans="1:2" hidden="1" x14ac:dyDescent="0.35">
      <c r="A3094" s="7"/>
      <c r="B3094" s="7"/>
    </row>
    <row r="3095" spans="1:2" hidden="1" x14ac:dyDescent="0.35">
      <c r="A3095" s="7"/>
      <c r="B3095" s="7"/>
    </row>
    <row r="3096" spans="1:2" hidden="1" x14ac:dyDescent="0.35">
      <c r="A3096" s="7"/>
      <c r="B3096" s="7"/>
    </row>
    <row r="3097" spans="1:2" hidden="1" x14ac:dyDescent="0.35">
      <c r="A3097" s="7"/>
      <c r="B3097" s="7"/>
    </row>
    <row r="3098" spans="1:2" hidden="1" x14ac:dyDescent="0.35">
      <c r="A3098" s="7"/>
      <c r="B3098" s="7"/>
    </row>
    <row r="3099" spans="1:2" hidden="1" x14ac:dyDescent="0.35">
      <c r="A3099" s="7"/>
      <c r="B3099" s="7"/>
    </row>
    <row r="3100" spans="1:2" hidden="1" x14ac:dyDescent="0.35">
      <c r="A3100" s="7"/>
      <c r="B3100" s="7"/>
    </row>
    <row r="3101" spans="1:2" hidden="1" x14ac:dyDescent="0.35">
      <c r="A3101" s="7"/>
      <c r="B3101" s="7"/>
    </row>
    <row r="3102" spans="1:2" hidden="1" x14ac:dyDescent="0.35">
      <c r="A3102" s="7"/>
      <c r="B3102" s="7"/>
    </row>
    <row r="3103" spans="1:2" hidden="1" x14ac:dyDescent="0.35">
      <c r="A3103" s="7"/>
      <c r="B3103" s="7"/>
    </row>
    <row r="3104" spans="1:2" hidden="1" x14ac:dyDescent="0.35">
      <c r="A3104" s="7"/>
      <c r="B3104" s="7"/>
    </row>
    <row r="3105" spans="1:2" hidden="1" x14ac:dyDescent="0.35">
      <c r="A3105" s="7"/>
      <c r="B3105" s="7"/>
    </row>
    <row r="3106" spans="1:2" hidden="1" x14ac:dyDescent="0.35">
      <c r="A3106" s="7"/>
      <c r="B3106" s="7"/>
    </row>
    <row r="3107" spans="1:2" hidden="1" x14ac:dyDescent="0.35">
      <c r="A3107" s="7"/>
      <c r="B3107" s="7"/>
    </row>
    <row r="3108" spans="1:2" hidden="1" x14ac:dyDescent="0.35">
      <c r="A3108" s="7"/>
      <c r="B3108" s="7"/>
    </row>
    <row r="3109" spans="1:2" hidden="1" x14ac:dyDescent="0.35">
      <c r="A3109" s="7"/>
      <c r="B3109" s="7"/>
    </row>
    <row r="3110" spans="1:2" hidden="1" x14ac:dyDescent="0.35">
      <c r="A3110" s="7"/>
      <c r="B3110" s="7"/>
    </row>
    <row r="3111" spans="1:2" hidden="1" x14ac:dyDescent="0.35">
      <c r="A3111" s="7"/>
      <c r="B3111" s="7"/>
    </row>
    <row r="3112" spans="1:2" hidden="1" x14ac:dyDescent="0.35">
      <c r="A3112" s="7"/>
      <c r="B3112" s="7"/>
    </row>
    <row r="3113" spans="1:2" hidden="1" x14ac:dyDescent="0.35">
      <c r="A3113" s="7"/>
      <c r="B3113" s="7"/>
    </row>
    <row r="3114" spans="1:2" hidden="1" x14ac:dyDescent="0.35">
      <c r="A3114" s="7"/>
      <c r="B3114" s="7"/>
    </row>
    <row r="3115" spans="1:2" hidden="1" x14ac:dyDescent="0.35">
      <c r="A3115" s="7"/>
      <c r="B3115" s="7"/>
    </row>
    <row r="3116" spans="1:2" hidden="1" x14ac:dyDescent="0.35">
      <c r="A3116" s="7"/>
      <c r="B3116" s="7"/>
    </row>
    <row r="3117" spans="1:2" hidden="1" x14ac:dyDescent="0.35">
      <c r="A3117" s="7"/>
      <c r="B3117" s="7"/>
    </row>
    <row r="3118" spans="1:2" hidden="1" x14ac:dyDescent="0.35">
      <c r="A3118" s="7"/>
      <c r="B3118" s="7"/>
    </row>
    <row r="3119" spans="1:2" hidden="1" x14ac:dyDescent="0.35">
      <c r="A3119" s="7"/>
      <c r="B3119" s="7"/>
    </row>
    <row r="3120" spans="1:2" hidden="1" x14ac:dyDescent="0.35">
      <c r="A3120" s="7"/>
      <c r="B3120" s="7"/>
    </row>
    <row r="3121" spans="1:2" hidden="1" x14ac:dyDescent="0.35">
      <c r="A3121" s="7"/>
      <c r="B3121" s="7"/>
    </row>
    <row r="3122" spans="1:2" hidden="1" x14ac:dyDescent="0.35">
      <c r="A3122" s="7"/>
      <c r="B3122" s="7"/>
    </row>
    <row r="3123" spans="1:2" hidden="1" x14ac:dyDescent="0.35">
      <c r="A3123" s="7"/>
      <c r="B3123" s="7"/>
    </row>
    <row r="3124" spans="1:2" hidden="1" x14ac:dyDescent="0.35">
      <c r="A3124" s="7"/>
      <c r="B3124" s="7"/>
    </row>
    <row r="3125" spans="1:2" hidden="1" x14ac:dyDescent="0.35">
      <c r="A3125" s="7"/>
      <c r="B3125" s="7"/>
    </row>
    <row r="3126" spans="1:2" hidden="1" x14ac:dyDescent="0.35">
      <c r="A3126" s="7"/>
      <c r="B3126" s="7"/>
    </row>
    <row r="3127" spans="1:2" hidden="1" x14ac:dyDescent="0.35">
      <c r="A3127" s="7"/>
      <c r="B3127" s="7"/>
    </row>
    <row r="3128" spans="1:2" hidden="1" x14ac:dyDescent="0.35">
      <c r="A3128" s="7"/>
      <c r="B3128" s="7"/>
    </row>
    <row r="3129" spans="1:2" hidden="1" x14ac:dyDescent="0.35">
      <c r="A3129" s="7"/>
      <c r="B3129" s="7"/>
    </row>
    <row r="3130" spans="1:2" hidden="1" x14ac:dyDescent="0.35">
      <c r="A3130" s="7"/>
      <c r="B3130" s="7"/>
    </row>
    <row r="3131" spans="1:2" hidden="1" x14ac:dyDescent="0.35">
      <c r="A3131" s="7"/>
      <c r="B3131" s="7"/>
    </row>
    <row r="3132" spans="1:2" hidden="1" x14ac:dyDescent="0.35">
      <c r="A3132" s="7"/>
      <c r="B3132" s="7"/>
    </row>
    <row r="3133" spans="1:2" hidden="1" x14ac:dyDescent="0.35">
      <c r="A3133" s="7"/>
      <c r="B3133" s="7"/>
    </row>
    <row r="3134" spans="1:2" hidden="1" x14ac:dyDescent="0.35">
      <c r="A3134" s="7"/>
      <c r="B3134" s="7"/>
    </row>
    <row r="3135" spans="1:2" hidden="1" x14ac:dyDescent="0.35">
      <c r="A3135" s="7"/>
      <c r="B3135" s="7"/>
    </row>
    <row r="3136" spans="1:2" hidden="1" x14ac:dyDescent="0.35">
      <c r="A3136" s="7"/>
      <c r="B3136" s="7"/>
    </row>
    <row r="3137" spans="1:2" hidden="1" x14ac:dyDescent="0.35">
      <c r="A3137" s="7"/>
      <c r="B3137" s="7"/>
    </row>
    <row r="3138" spans="1:2" hidden="1" x14ac:dyDescent="0.35">
      <c r="A3138" s="7"/>
      <c r="B3138" s="7"/>
    </row>
    <row r="3139" spans="1:2" hidden="1" x14ac:dyDescent="0.35">
      <c r="A3139" s="7"/>
      <c r="B3139" s="7"/>
    </row>
    <row r="3140" spans="1:2" hidden="1" x14ac:dyDescent="0.35">
      <c r="A3140" s="7"/>
      <c r="B3140" s="7"/>
    </row>
    <row r="3141" spans="1:2" hidden="1" x14ac:dyDescent="0.35">
      <c r="A3141" s="7"/>
      <c r="B3141" s="7"/>
    </row>
    <row r="3142" spans="1:2" hidden="1" x14ac:dyDescent="0.35">
      <c r="A3142" s="7"/>
      <c r="B3142" s="7"/>
    </row>
    <row r="3143" spans="1:2" hidden="1" x14ac:dyDescent="0.35">
      <c r="A3143" s="7"/>
      <c r="B3143" s="7"/>
    </row>
    <row r="3144" spans="1:2" hidden="1" x14ac:dyDescent="0.35">
      <c r="A3144" s="7"/>
      <c r="B3144" s="7"/>
    </row>
    <row r="3145" spans="1:2" hidden="1" x14ac:dyDescent="0.35">
      <c r="A3145" s="7"/>
      <c r="B3145" s="7"/>
    </row>
    <row r="3146" spans="1:2" hidden="1" x14ac:dyDescent="0.35">
      <c r="A3146" s="7"/>
      <c r="B3146" s="7"/>
    </row>
    <row r="3147" spans="1:2" hidden="1" x14ac:dyDescent="0.35">
      <c r="A3147" s="7"/>
      <c r="B3147" s="7"/>
    </row>
    <row r="3148" spans="1:2" hidden="1" x14ac:dyDescent="0.35">
      <c r="A3148" s="7"/>
      <c r="B3148" s="7"/>
    </row>
    <row r="3149" spans="1:2" hidden="1" x14ac:dyDescent="0.35">
      <c r="A3149" s="7"/>
      <c r="B3149" s="7"/>
    </row>
    <row r="3150" spans="1:2" hidden="1" x14ac:dyDescent="0.35">
      <c r="A3150" s="7"/>
      <c r="B3150" s="7"/>
    </row>
    <row r="3151" spans="1:2" hidden="1" x14ac:dyDescent="0.35">
      <c r="A3151" s="7"/>
      <c r="B3151" s="7"/>
    </row>
    <row r="3152" spans="1:2" hidden="1" x14ac:dyDescent="0.35">
      <c r="A3152" s="7"/>
      <c r="B3152" s="7"/>
    </row>
    <row r="3153" spans="1:2" hidden="1" x14ac:dyDescent="0.35">
      <c r="A3153" s="7"/>
      <c r="B3153" s="7"/>
    </row>
    <row r="3154" spans="1:2" hidden="1" x14ac:dyDescent="0.35">
      <c r="A3154" s="7"/>
      <c r="B3154" s="7"/>
    </row>
    <row r="3155" spans="1:2" hidden="1" x14ac:dyDescent="0.35">
      <c r="A3155" s="7"/>
      <c r="B3155" s="7"/>
    </row>
    <row r="3156" spans="1:2" hidden="1" x14ac:dyDescent="0.35">
      <c r="A3156" s="7"/>
      <c r="B3156" s="7"/>
    </row>
    <row r="3157" spans="1:2" hidden="1" x14ac:dyDescent="0.35">
      <c r="A3157" s="7"/>
      <c r="B3157" s="7"/>
    </row>
    <row r="3158" spans="1:2" hidden="1" x14ac:dyDescent="0.35">
      <c r="A3158" s="7"/>
      <c r="B3158" s="7"/>
    </row>
    <row r="3159" spans="1:2" hidden="1" x14ac:dyDescent="0.35">
      <c r="A3159" s="7"/>
      <c r="B3159" s="7"/>
    </row>
    <row r="3160" spans="1:2" hidden="1" x14ac:dyDescent="0.35">
      <c r="A3160" s="7"/>
      <c r="B3160" s="7"/>
    </row>
    <row r="3161" spans="1:2" hidden="1" x14ac:dyDescent="0.35">
      <c r="A3161" s="7"/>
      <c r="B3161" s="7"/>
    </row>
    <row r="3162" spans="1:2" hidden="1" x14ac:dyDescent="0.35">
      <c r="A3162" s="7"/>
      <c r="B3162" s="7"/>
    </row>
    <row r="3163" spans="1:2" hidden="1" x14ac:dyDescent="0.35">
      <c r="A3163" s="7"/>
      <c r="B3163" s="7"/>
    </row>
    <row r="3164" spans="1:2" hidden="1" x14ac:dyDescent="0.35">
      <c r="A3164" s="7"/>
      <c r="B3164" s="7"/>
    </row>
    <row r="3165" spans="1:2" hidden="1" x14ac:dyDescent="0.35">
      <c r="A3165" s="7"/>
      <c r="B3165" s="7"/>
    </row>
    <row r="3166" spans="1:2" hidden="1" x14ac:dyDescent="0.35">
      <c r="A3166" s="7"/>
      <c r="B3166" s="7"/>
    </row>
    <row r="3167" spans="1:2" hidden="1" x14ac:dyDescent="0.35">
      <c r="A3167" s="7"/>
      <c r="B3167" s="7"/>
    </row>
    <row r="3168" spans="1:2" hidden="1" x14ac:dyDescent="0.35">
      <c r="A3168" s="7"/>
      <c r="B3168" s="7"/>
    </row>
    <row r="3169" spans="1:2" hidden="1" x14ac:dyDescent="0.35">
      <c r="A3169" s="7"/>
      <c r="B3169" s="7"/>
    </row>
    <row r="3170" spans="1:2" hidden="1" x14ac:dyDescent="0.35">
      <c r="A3170" s="7"/>
      <c r="B3170" s="7"/>
    </row>
    <row r="3171" spans="1:2" hidden="1" x14ac:dyDescent="0.35">
      <c r="A3171" s="7"/>
      <c r="B3171" s="7"/>
    </row>
    <row r="3172" spans="1:2" hidden="1" x14ac:dyDescent="0.35">
      <c r="A3172" s="7"/>
      <c r="B3172" s="7"/>
    </row>
    <row r="3173" spans="1:2" hidden="1" x14ac:dyDescent="0.35">
      <c r="A3173" s="7"/>
      <c r="B3173" s="7"/>
    </row>
    <row r="3174" spans="1:2" hidden="1" x14ac:dyDescent="0.35">
      <c r="A3174" s="7"/>
      <c r="B3174" s="7"/>
    </row>
    <row r="3175" spans="1:2" hidden="1" x14ac:dyDescent="0.35">
      <c r="A3175" s="7"/>
      <c r="B3175" s="7"/>
    </row>
    <row r="3176" spans="1:2" hidden="1" x14ac:dyDescent="0.35">
      <c r="A3176" s="7"/>
      <c r="B3176" s="7"/>
    </row>
    <row r="3177" spans="1:2" hidden="1" x14ac:dyDescent="0.35">
      <c r="A3177" s="7"/>
      <c r="B3177" s="7"/>
    </row>
    <row r="3178" spans="1:2" hidden="1" x14ac:dyDescent="0.35">
      <c r="A3178" s="7"/>
      <c r="B3178" s="7"/>
    </row>
    <row r="3179" spans="1:2" hidden="1" x14ac:dyDescent="0.35">
      <c r="A3179" s="7"/>
      <c r="B3179" s="7"/>
    </row>
    <row r="3180" spans="1:2" hidden="1" x14ac:dyDescent="0.35">
      <c r="A3180" s="7"/>
      <c r="B3180" s="7"/>
    </row>
    <row r="3181" spans="1:2" hidden="1" x14ac:dyDescent="0.35">
      <c r="A3181" s="7"/>
      <c r="B3181" s="7"/>
    </row>
    <row r="3182" spans="1:2" hidden="1" x14ac:dyDescent="0.35">
      <c r="A3182" s="7"/>
      <c r="B3182" s="7"/>
    </row>
    <row r="3183" spans="1:2" hidden="1" x14ac:dyDescent="0.35">
      <c r="A3183" s="7"/>
      <c r="B3183" s="7"/>
    </row>
    <row r="3184" spans="1:2" hidden="1" x14ac:dyDescent="0.35">
      <c r="A3184" s="7"/>
      <c r="B3184" s="7"/>
    </row>
    <row r="3185" spans="1:2" hidden="1" x14ac:dyDescent="0.35">
      <c r="A3185" s="7"/>
      <c r="B3185" s="7"/>
    </row>
    <row r="3186" spans="1:2" hidden="1" x14ac:dyDescent="0.35">
      <c r="A3186" s="7"/>
      <c r="B3186" s="7"/>
    </row>
    <row r="3187" spans="1:2" hidden="1" x14ac:dyDescent="0.35">
      <c r="A3187" s="7"/>
      <c r="B3187" s="7"/>
    </row>
    <row r="3188" spans="1:2" hidden="1" x14ac:dyDescent="0.35">
      <c r="A3188" s="7"/>
      <c r="B3188" s="7"/>
    </row>
    <row r="3189" spans="1:2" hidden="1" x14ac:dyDescent="0.35">
      <c r="A3189" s="7"/>
      <c r="B3189" s="7"/>
    </row>
    <row r="3190" spans="1:2" hidden="1" x14ac:dyDescent="0.35">
      <c r="A3190" s="7"/>
      <c r="B3190" s="7"/>
    </row>
    <row r="3191" spans="1:2" hidden="1" x14ac:dyDescent="0.35">
      <c r="A3191" s="7"/>
      <c r="B3191" s="7"/>
    </row>
    <row r="3192" spans="1:2" hidden="1" x14ac:dyDescent="0.35">
      <c r="A3192" s="7"/>
      <c r="B3192" s="7"/>
    </row>
    <row r="3193" spans="1:2" hidden="1" x14ac:dyDescent="0.35">
      <c r="A3193" s="7"/>
      <c r="B3193" s="7"/>
    </row>
    <row r="3194" spans="1:2" hidden="1" x14ac:dyDescent="0.35">
      <c r="A3194" s="7"/>
      <c r="B3194" s="7"/>
    </row>
    <row r="3195" spans="1:2" hidden="1" x14ac:dyDescent="0.35">
      <c r="A3195" s="7"/>
      <c r="B3195" s="7"/>
    </row>
    <row r="3196" spans="1:2" hidden="1" x14ac:dyDescent="0.35">
      <c r="A3196" s="7"/>
      <c r="B3196" s="7"/>
    </row>
    <row r="3197" spans="1:2" hidden="1" x14ac:dyDescent="0.35">
      <c r="A3197" s="7"/>
      <c r="B3197" s="7"/>
    </row>
    <row r="3198" spans="1:2" hidden="1" x14ac:dyDescent="0.35">
      <c r="A3198" s="7"/>
      <c r="B3198" s="7"/>
    </row>
    <row r="3199" spans="1:2" hidden="1" x14ac:dyDescent="0.35">
      <c r="A3199" s="7"/>
      <c r="B3199" s="7"/>
    </row>
    <row r="3200" spans="1:2" hidden="1" x14ac:dyDescent="0.35">
      <c r="A3200" s="7"/>
      <c r="B3200" s="7"/>
    </row>
    <row r="3201" spans="1:2" hidden="1" x14ac:dyDescent="0.35">
      <c r="A3201" s="7"/>
      <c r="B3201" s="7"/>
    </row>
    <row r="3202" spans="1:2" hidden="1" x14ac:dyDescent="0.35">
      <c r="A3202" s="7"/>
      <c r="B3202" s="7"/>
    </row>
    <row r="3203" spans="1:2" hidden="1" x14ac:dyDescent="0.35">
      <c r="A3203" s="7"/>
      <c r="B3203" s="7"/>
    </row>
    <row r="3204" spans="1:2" hidden="1" x14ac:dyDescent="0.35">
      <c r="A3204" s="7"/>
      <c r="B3204" s="7"/>
    </row>
    <row r="3205" spans="1:2" hidden="1" x14ac:dyDescent="0.35">
      <c r="A3205" s="7"/>
      <c r="B3205" s="7"/>
    </row>
    <row r="3206" spans="1:2" hidden="1" x14ac:dyDescent="0.35">
      <c r="A3206" s="7"/>
      <c r="B3206" s="7"/>
    </row>
    <row r="3207" spans="1:2" hidden="1" x14ac:dyDescent="0.35">
      <c r="A3207" s="7"/>
      <c r="B3207" s="7"/>
    </row>
    <row r="3208" spans="1:2" hidden="1" x14ac:dyDescent="0.35">
      <c r="A3208" s="7"/>
      <c r="B3208" s="7"/>
    </row>
    <row r="3209" spans="1:2" hidden="1" x14ac:dyDescent="0.35">
      <c r="A3209" s="7"/>
      <c r="B3209" s="7"/>
    </row>
    <row r="3210" spans="1:2" hidden="1" x14ac:dyDescent="0.35">
      <c r="A3210" s="7"/>
      <c r="B3210" s="7"/>
    </row>
    <row r="3211" spans="1:2" hidden="1" x14ac:dyDescent="0.35">
      <c r="A3211" s="7"/>
      <c r="B3211" s="7"/>
    </row>
    <row r="3212" spans="1:2" hidden="1" x14ac:dyDescent="0.35">
      <c r="A3212" s="7"/>
      <c r="B3212" s="7"/>
    </row>
    <row r="3213" spans="1:2" hidden="1" x14ac:dyDescent="0.35">
      <c r="A3213" s="7"/>
      <c r="B3213" s="7"/>
    </row>
    <row r="3214" spans="1:2" hidden="1" x14ac:dyDescent="0.35">
      <c r="A3214" s="7"/>
      <c r="B3214" s="7"/>
    </row>
    <row r="3215" spans="1:2" hidden="1" x14ac:dyDescent="0.35">
      <c r="A3215" s="7"/>
      <c r="B3215" s="7"/>
    </row>
    <row r="3216" spans="1:2" hidden="1" x14ac:dyDescent="0.35">
      <c r="A3216" s="7"/>
      <c r="B3216" s="7"/>
    </row>
    <row r="3217" spans="1:2" hidden="1" x14ac:dyDescent="0.35">
      <c r="A3217" s="7"/>
      <c r="B3217" s="7"/>
    </row>
    <row r="3218" spans="1:2" hidden="1" x14ac:dyDescent="0.35">
      <c r="A3218" s="7"/>
      <c r="B3218" s="7"/>
    </row>
    <row r="3219" spans="1:2" hidden="1" x14ac:dyDescent="0.35">
      <c r="A3219" s="7"/>
      <c r="B3219" s="7"/>
    </row>
    <row r="3220" spans="1:2" hidden="1" x14ac:dyDescent="0.35">
      <c r="A3220" s="7"/>
      <c r="B3220" s="7"/>
    </row>
    <row r="3221" spans="1:2" hidden="1" x14ac:dyDescent="0.35">
      <c r="A3221" s="7"/>
      <c r="B3221" s="7"/>
    </row>
    <row r="3222" spans="1:2" hidden="1" x14ac:dyDescent="0.35">
      <c r="A3222" s="7"/>
      <c r="B3222" s="7"/>
    </row>
    <row r="3223" spans="1:2" hidden="1" x14ac:dyDescent="0.35">
      <c r="A3223" s="7"/>
      <c r="B3223" s="7"/>
    </row>
    <row r="3224" spans="1:2" hidden="1" x14ac:dyDescent="0.35">
      <c r="A3224" s="7"/>
      <c r="B3224" s="7"/>
    </row>
    <row r="3225" spans="1:2" hidden="1" x14ac:dyDescent="0.35">
      <c r="A3225" s="7"/>
      <c r="B3225" s="7"/>
    </row>
    <row r="3226" spans="1:2" hidden="1" x14ac:dyDescent="0.35">
      <c r="A3226" s="7"/>
      <c r="B3226" s="7"/>
    </row>
    <row r="3227" spans="1:2" hidden="1" x14ac:dyDescent="0.35">
      <c r="A3227" s="7"/>
      <c r="B3227" s="7"/>
    </row>
    <row r="3228" spans="1:2" hidden="1" x14ac:dyDescent="0.35">
      <c r="A3228" s="7"/>
      <c r="B3228" s="7"/>
    </row>
    <row r="3229" spans="1:2" hidden="1" x14ac:dyDescent="0.35">
      <c r="A3229" s="7"/>
      <c r="B3229" s="7"/>
    </row>
    <row r="3230" spans="1:2" hidden="1" x14ac:dyDescent="0.35">
      <c r="A3230" s="7"/>
      <c r="B3230" s="7"/>
    </row>
    <row r="3231" spans="1:2" hidden="1" x14ac:dyDescent="0.35">
      <c r="A3231" s="7"/>
      <c r="B3231" s="7"/>
    </row>
    <row r="3232" spans="1:2" hidden="1" x14ac:dyDescent="0.35">
      <c r="A3232" s="7"/>
      <c r="B3232" s="7"/>
    </row>
    <row r="3233" spans="1:2" hidden="1" x14ac:dyDescent="0.35">
      <c r="A3233" s="7"/>
      <c r="B3233" s="7"/>
    </row>
    <row r="3234" spans="1:2" hidden="1" x14ac:dyDescent="0.35">
      <c r="A3234" s="7"/>
      <c r="B3234" s="7"/>
    </row>
    <row r="3235" spans="1:2" hidden="1" x14ac:dyDescent="0.35">
      <c r="A3235" s="7"/>
      <c r="B3235" s="7"/>
    </row>
    <row r="3236" spans="1:2" hidden="1" x14ac:dyDescent="0.35">
      <c r="A3236" s="7"/>
      <c r="B3236" s="7"/>
    </row>
    <row r="3237" spans="1:2" hidden="1" x14ac:dyDescent="0.35">
      <c r="A3237" s="7"/>
      <c r="B3237" s="7"/>
    </row>
    <row r="3238" spans="1:2" hidden="1" x14ac:dyDescent="0.35">
      <c r="A3238" s="7"/>
      <c r="B3238" s="7"/>
    </row>
    <row r="3239" spans="1:2" hidden="1" x14ac:dyDescent="0.35">
      <c r="A3239" s="7"/>
      <c r="B3239" s="7"/>
    </row>
    <row r="3240" spans="1:2" hidden="1" x14ac:dyDescent="0.35">
      <c r="A3240" s="7"/>
      <c r="B3240" s="7"/>
    </row>
    <row r="3241" spans="1:2" hidden="1" x14ac:dyDescent="0.35">
      <c r="A3241" s="7"/>
      <c r="B3241" s="7"/>
    </row>
    <row r="3242" spans="1:2" hidden="1" x14ac:dyDescent="0.35">
      <c r="A3242" s="7"/>
      <c r="B3242" s="7"/>
    </row>
    <row r="3243" spans="1:2" hidden="1" x14ac:dyDescent="0.35">
      <c r="A3243" s="7"/>
      <c r="B3243" s="7"/>
    </row>
    <row r="3244" spans="1:2" hidden="1" x14ac:dyDescent="0.35">
      <c r="A3244" s="7"/>
      <c r="B3244" s="7"/>
    </row>
    <row r="3245" spans="1:2" hidden="1" x14ac:dyDescent="0.35">
      <c r="A3245" s="7"/>
      <c r="B3245" s="7"/>
    </row>
    <row r="3246" spans="1:2" hidden="1" x14ac:dyDescent="0.35">
      <c r="A3246" s="7"/>
      <c r="B3246" s="7"/>
    </row>
    <row r="3247" spans="1:2" hidden="1" x14ac:dyDescent="0.35">
      <c r="A3247" s="7"/>
      <c r="B3247" s="7"/>
    </row>
    <row r="3248" spans="1:2" hidden="1" x14ac:dyDescent="0.35">
      <c r="A3248" s="7"/>
      <c r="B3248" s="7"/>
    </row>
    <row r="3249" spans="1:2" hidden="1" x14ac:dyDescent="0.35">
      <c r="A3249" s="7"/>
      <c r="B3249" s="7"/>
    </row>
    <row r="3250" spans="1:2" hidden="1" x14ac:dyDescent="0.35">
      <c r="A3250" s="7"/>
      <c r="B3250" s="7"/>
    </row>
    <row r="3251" spans="1:2" hidden="1" x14ac:dyDescent="0.35">
      <c r="A3251" s="7"/>
      <c r="B3251" s="7"/>
    </row>
    <row r="3252" spans="1:2" hidden="1" x14ac:dyDescent="0.35">
      <c r="A3252" s="7"/>
      <c r="B3252" s="7"/>
    </row>
    <row r="3253" spans="1:2" hidden="1" x14ac:dyDescent="0.35">
      <c r="A3253" s="7"/>
      <c r="B3253" s="7"/>
    </row>
    <row r="3254" spans="1:2" hidden="1" x14ac:dyDescent="0.35">
      <c r="A3254" s="7"/>
      <c r="B3254" s="7"/>
    </row>
    <row r="3255" spans="1:2" hidden="1" x14ac:dyDescent="0.35">
      <c r="A3255" s="7"/>
      <c r="B3255" s="7"/>
    </row>
    <row r="3256" spans="1:2" hidden="1" x14ac:dyDescent="0.35">
      <c r="A3256" s="7"/>
      <c r="B3256" s="7"/>
    </row>
    <row r="3257" spans="1:2" hidden="1" x14ac:dyDescent="0.35">
      <c r="A3257" s="7"/>
      <c r="B3257" s="7"/>
    </row>
    <row r="3258" spans="1:2" hidden="1" x14ac:dyDescent="0.35">
      <c r="A3258" s="7"/>
      <c r="B3258" s="7"/>
    </row>
    <row r="3259" spans="1:2" hidden="1" x14ac:dyDescent="0.35">
      <c r="A3259" s="7"/>
      <c r="B3259" s="7"/>
    </row>
    <row r="3260" spans="1:2" hidden="1" x14ac:dyDescent="0.35">
      <c r="A3260" s="7"/>
      <c r="B3260" s="7"/>
    </row>
    <row r="3261" spans="1:2" hidden="1" x14ac:dyDescent="0.35">
      <c r="A3261" s="7"/>
      <c r="B3261" s="7"/>
    </row>
    <row r="3262" spans="1:2" hidden="1" x14ac:dyDescent="0.35">
      <c r="A3262" s="7"/>
      <c r="B3262" s="7"/>
    </row>
    <row r="3263" spans="1:2" hidden="1" x14ac:dyDescent="0.35">
      <c r="A3263" s="7"/>
      <c r="B3263" s="7"/>
    </row>
    <row r="3264" spans="1:2" hidden="1" x14ac:dyDescent="0.35">
      <c r="A3264" s="7"/>
      <c r="B3264" s="7"/>
    </row>
    <row r="3265" spans="1:2" hidden="1" x14ac:dyDescent="0.35">
      <c r="A3265" s="7"/>
      <c r="B3265" s="7"/>
    </row>
    <row r="3266" spans="1:2" hidden="1" x14ac:dyDescent="0.35">
      <c r="A3266" s="7"/>
      <c r="B3266" s="7"/>
    </row>
    <row r="3267" spans="1:2" hidden="1" x14ac:dyDescent="0.35">
      <c r="A3267" s="7"/>
      <c r="B3267" s="7"/>
    </row>
    <row r="3268" spans="1:2" hidden="1" x14ac:dyDescent="0.35">
      <c r="A3268" s="7"/>
      <c r="B3268" s="7"/>
    </row>
    <row r="3269" spans="1:2" hidden="1" x14ac:dyDescent="0.35">
      <c r="A3269" s="7"/>
      <c r="B3269" s="7"/>
    </row>
    <row r="3270" spans="1:2" hidden="1" x14ac:dyDescent="0.35">
      <c r="A3270" s="7"/>
      <c r="B3270" s="7"/>
    </row>
    <row r="3271" spans="1:2" hidden="1" x14ac:dyDescent="0.35">
      <c r="A3271" s="7"/>
      <c r="B3271" s="7"/>
    </row>
    <row r="3272" spans="1:2" hidden="1" x14ac:dyDescent="0.35">
      <c r="A3272" s="7"/>
      <c r="B3272" s="7"/>
    </row>
    <row r="3273" spans="1:2" hidden="1" x14ac:dyDescent="0.35">
      <c r="A3273" s="7"/>
      <c r="B3273" s="7"/>
    </row>
    <row r="3274" spans="1:2" hidden="1" x14ac:dyDescent="0.35">
      <c r="A3274" s="7"/>
      <c r="B3274" s="7"/>
    </row>
    <row r="3275" spans="1:2" hidden="1" x14ac:dyDescent="0.35">
      <c r="A3275" s="7"/>
      <c r="B3275" s="7"/>
    </row>
    <row r="3276" spans="1:2" hidden="1" x14ac:dyDescent="0.35">
      <c r="A3276" s="7"/>
      <c r="B3276" s="7"/>
    </row>
    <row r="3277" spans="1:2" hidden="1" x14ac:dyDescent="0.35">
      <c r="A3277" s="7"/>
      <c r="B3277" s="7"/>
    </row>
    <row r="3278" spans="1:2" hidden="1" x14ac:dyDescent="0.35">
      <c r="A3278" s="7"/>
      <c r="B3278" s="7"/>
    </row>
    <row r="3279" spans="1:2" hidden="1" x14ac:dyDescent="0.35">
      <c r="A3279" s="7"/>
      <c r="B3279" s="7"/>
    </row>
    <row r="3280" spans="1:2" hidden="1" x14ac:dyDescent="0.35">
      <c r="A3280" s="7"/>
      <c r="B3280" s="7"/>
    </row>
    <row r="3281" spans="1:2" hidden="1" x14ac:dyDescent="0.35">
      <c r="A3281" s="7"/>
      <c r="B3281" s="7"/>
    </row>
    <row r="3282" spans="1:2" hidden="1" x14ac:dyDescent="0.35">
      <c r="A3282" s="7"/>
      <c r="B3282" s="7"/>
    </row>
    <row r="3283" spans="1:2" hidden="1" x14ac:dyDescent="0.35">
      <c r="A3283" s="7"/>
      <c r="B3283" s="7"/>
    </row>
    <row r="3284" spans="1:2" hidden="1" x14ac:dyDescent="0.35">
      <c r="A3284" s="7"/>
      <c r="B3284" s="7"/>
    </row>
    <row r="3285" spans="1:2" hidden="1" x14ac:dyDescent="0.35">
      <c r="A3285" s="7"/>
      <c r="B3285" s="7"/>
    </row>
    <row r="3286" spans="1:2" hidden="1" x14ac:dyDescent="0.35">
      <c r="A3286" s="7"/>
      <c r="B3286" s="7"/>
    </row>
    <row r="3287" spans="1:2" hidden="1" x14ac:dyDescent="0.35">
      <c r="A3287" s="7"/>
      <c r="B3287" s="7"/>
    </row>
    <row r="3288" spans="1:2" hidden="1" x14ac:dyDescent="0.35">
      <c r="A3288" s="7"/>
      <c r="B3288" s="7"/>
    </row>
    <row r="3289" spans="1:2" hidden="1" x14ac:dyDescent="0.35">
      <c r="A3289" s="7"/>
      <c r="B3289" s="7"/>
    </row>
    <row r="3290" spans="1:2" hidden="1" x14ac:dyDescent="0.35">
      <c r="A3290" s="7"/>
      <c r="B3290" s="7"/>
    </row>
    <row r="3291" spans="1:2" hidden="1" x14ac:dyDescent="0.35">
      <c r="A3291" s="7"/>
      <c r="B3291" s="7"/>
    </row>
    <row r="3292" spans="1:2" hidden="1" x14ac:dyDescent="0.35">
      <c r="A3292" s="7"/>
      <c r="B3292" s="7"/>
    </row>
    <row r="3293" spans="1:2" hidden="1" x14ac:dyDescent="0.35">
      <c r="A3293" s="7"/>
      <c r="B3293" s="7"/>
    </row>
    <row r="3294" spans="1:2" hidden="1" x14ac:dyDescent="0.35">
      <c r="A3294" s="7"/>
      <c r="B3294" s="7"/>
    </row>
    <row r="3295" spans="1:2" hidden="1" x14ac:dyDescent="0.35">
      <c r="A3295" s="7"/>
      <c r="B3295" s="7"/>
    </row>
    <row r="3296" spans="1:2" hidden="1" x14ac:dyDescent="0.35">
      <c r="A3296" s="7"/>
      <c r="B3296" s="7"/>
    </row>
    <row r="3297" spans="1:2" hidden="1" x14ac:dyDescent="0.35">
      <c r="A3297" s="7"/>
      <c r="B3297" s="7"/>
    </row>
    <row r="3298" spans="1:2" hidden="1" x14ac:dyDescent="0.35">
      <c r="A3298" s="7"/>
      <c r="B3298" s="7"/>
    </row>
    <row r="3299" spans="1:2" hidden="1" x14ac:dyDescent="0.35">
      <c r="A3299" s="7"/>
      <c r="B3299" s="7"/>
    </row>
    <row r="3300" spans="1:2" hidden="1" x14ac:dyDescent="0.35">
      <c r="A3300" s="7"/>
      <c r="B3300" s="7"/>
    </row>
    <row r="3301" spans="1:2" hidden="1" x14ac:dyDescent="0.35">
      <c r="A3301" s="7"/>
      <c r="B3301" s="7"/>
    </row>
    <row r="3302" spans="1:2" hidden="1" x14ac:dyDescent="0.35">
      <c r="A3302" s="7"/>
      <c r="B3302" s="7"/>
    </row>
    <row r="3303" spans="1:2" hidden="1" x14ac:dyDescent="0.35">
      <c r="A3303" s="7"/>
      <c r="B3303" s="7"/>
    </row>
    <row r="3304" spans="1:2" hidden="1" x14ac:dyDescent="0.35">
      <c r="A3304" s="7"/>
      <c r="B3304" s="7"/>
    </row>
    <row r="3305" spans="1:2" hidden="1" x14ac:dyDescent="0.35">
      <c r="A3305" s="7"/>
      <c r="B3305" s="7"/>
    </row>
    <row r="3306" spans="1:2" hidden="1" x14ac:dyDescent="0.35">
      <c r="A3306" s="7"/>
      <c r="B3306" s="7"/>
    </row>
    <row r="3307" spans="1:2" hidden="1" x14ac:dyDescent="0.35">
      <c r="A3307" s="7"/>
      <c r="B3307" s="7"/>
    </row>
    <row r="3308" spans="1:2" hidden="1" x14ac:dyDescent="0.35">
      <c r="A3308" s="7"/>
      <c r="B3308" s="7"/>
    </row>
    <row r="3309" spans="1:2" hidden="1" x14ac:dyDescent="0.35">
      <c r="A3309" s="7"/>
      <c r="B3309" s="7"/>
    </row>
    <row r="3310" spans="1:2" hidden="1" x14ac:dyDescent="0.35">
      <c r="A3310" s="7"/>
      <c r="B3310" s="7"/>
    </row>
    <row r="3311" spans="1:2" hidden="1" x14ac:dyDescent="0.35">
      <c r="A3311" s="7"/>
      <c r="B3311" s="7"/>
    </row>
    <row r="3312" spans="1:2" hidden="1" x14ac:dyDescent="0.35">
      <c r="A3312" s="7"/>
      <c r="B3312" s="7"/>
    </row>
    <row r="3313" spans="1:2" hidden="1" x14ac:dyDescent="0.35">
      <c r="A3313" s="7"/>
      <c r="B3313" s="7"/>
    </row>
    <row r="3314" spans="1:2" hidden="1" x14ac:dyDescent="0.35">
      <c r="A3314" s="7"/>
      <c r="B3314" s="7"/>
    </row>
    <row r="3315" spans="1:2" hidden="1" x14ac:dyDescent="0.35">
      <c r="A3315" s="7"/>
      <c r="B3315" s="7"/>
    </row>
    <row r="3316" spans="1:2" hidden="1" x14ac:dyDescent="0.35">
      <c r="A3316" s="7"/>
      <c r="B3316" s="7"/>
    </row>
    <row r="3317" spans="1:2" hidden="1" x14ac:dyDescent="0.35">
      <c r="A3317" s="7"/>
      <c r="B3317" s="7"/>
    </row>
    <row r="3318" spans="1:2" hidden="1" x14ac:dyDescent="0.35">
      <c r="A3318" s="7"/>
      <c r="B3318" s="7"/>
    </row>
    <row r="3319" spans="1:2" hidden="1" x14ac:dyDescent="0.35">
      <c r="A3319" s="7"/>
      <c r="B3319" s="7"/>
    </row>
    <row r="3320" spans="1:2" hidden="1" x14ac:dyDescent="0.35">
      <c r="A3320" s="7"/>
      <c r="B3320" s="7"/>
    </row>
    <row r="3321" spans="1:2" hidden="1" x14ac:dyDescent="0.35">
      <c r="A3321" s="7"/>
      <c r="B3321" s="7"/>
    </row>
    <row r="3322" spans="1:2" hidden="1" x14ac:dyDescent="0.35">
      <c r="A3322" s="7"/>
      <c r="B3322" s="7"/>
    </row>
    <row r="3323" spans="1:2" hidden="1" x14ac:dyDescent="0.35">
      <c r="A3323" s="7"/>
      <c r="B3323" s="7"/>
    </row>
    <row r="3324" spans="1:2" hidden="1" x14ac:dyDescent="0.35">
      <c r="A3324" s="7"/>
      <c r="B3324" s="7"/>
    </row>
    <row r="3325" spans="1:2" hidden="1" x14ac:dyDescent="0.35">
      <c r="A3325" s="7"/>
      <c r="B3325" s="7"/>
    </row>
    <row r="3326" spans="1:2" hidden="1" x14ac:dyDescent="0.35">
      <c r="A3326" s="7"/>
      <c r="B3326" s="7"/>
    </row>
    <row r="3327" spans="1:2" hidden="1" x14ac:dyDescent="0.35">
      <c r="A3327" s="7"/>
      <c r="B3327" s="7"/>
    </row>
    <row r="3328" spans="1:2" hidden="1" x14ac:dyDescent="0.35">
      <c r="A3328" s="7"/>
      <c r="B3328" s="7"/>
    </row>
    <row r="3329" spans="1:2" hidden="1" x14ac:dyDescent="0.35">
      <c r="A3329" s="7"/>
      <c r="B3329" s="7"/>
    </row>
    <row r="3330" spans="1:2" hidden="1" x14ac:dyDescent="0.35">
      <c r="A3330" s="7"/>
      <c r="B3330" s="7"/>
    </row>
    <row r="3331" spans="1:2" hidden="1" x14ac:dyDescent="0.35">
      <c r="A3331" s="7"/>
      <c r="B3331" s="7"/>
    </row>
    <row r="3332" spans="1:2" hidden="1" x14ac:dyDescent="0.35">
      <c r="A3332" s="7"/>
      <c r="B3332" s="7"/>
    </row>
    <row r="3333" spans="1:2" hidden="1" x14ac:dyDescent="0.35">
      <c r="A3333" s="7"/>
      <c r="B3333" s="7"/>
    </row>
    <row r="3334" spans="1:2" hidden="1" x14ac:dyDescent="0.35">
      <c r="A3334" s="7"/>
      <c r="B3334" s="7"/>
    </row>
    <row r="3335" spans="1:2" hidden="1" x14ac:dyDescent="0.35">
      <c r="A3335" s="7"/>
      <c r="B3335" s="7"/>
    </row>
    <row r="3336" spans="1:2" hidden="1" x14ac:dyDescent="0.35">
      <c r="A3336" s="7"/>
      <c r="B3336" s="7"/>
    </row>
    <row r="3337" spans="1:2" hidden="1" x14ac:dyDescent="0.35">
      <c r="A3337" s="7"/>
      <c r="B3337" s="7"/>
    </row>
    <row r="3338" spans="1:2" hidden="1" x14ac:dyDescent="0.35">
      <c r="A3338" s="7"/>
      <c r="B3338" s="7"/>
    </row>
    <row r="3339" spans="1:2" hidden="1" x14ac:dyDescent="0.35">
      <c r="A3339" s="7"/>
      <c r="B3339" s="7"/>
    </row>
    <row r="3340" spans="1:2" hidden="1" x14ac:dyDescent="0.35">
      <c r="A3340" s="7"/>
      <c r="B3340" s="7"/>
    </row>
    <row r="3341" spans="1:2" hidden="1" x14ac:dyDescent="0.35">
      <c r="A3341" s="7"/>
      <c r="B3341" s="7"/>
    </row>
    <row r="3342" spans="1:2" hidden="1" x14ac:dyDescent="0.35">
      <c r="A3342" s="7"/>
      <c r="B3342" s="7"/>
    </row>
    <row r="3343" spans="1:2" hidden="1" x14ac:dyDescent="0.35">
      <c r="A3343" s="7"/>
      <c r="B3343" s="7"/>
    </row>
    <row r="3344" spans="1:2" hidden="1" x14ac:dyDescent="0.35">
      <c r="A3344" s="7"/>
      <c r="B3344" s="7"/>
    </row>
    <row r="3345" spans="1:2" hidden="1" x14ac:dyDescent="0.35">
      <c r="A3345" s="7"/>
      <c r="B3345" s="7"/>
    </row>
    <row r="3346" spans="1:2" hidden="1" x14ac:dyDescent="0.35">
      <c r="A3346" s="7"/>
      <c r="B3346" s="7"/>
    </row>
    <row r="3347" spans="1:2" hidden="1" x14ac:dyDescent="0.35">
      <c r="A3347" s="7"/>
      <c r="B3347" s="7"/>
    </row>
    <row r="3348" spans="1:2" hidden="1" x14ac:dyDescent="0.35">
      <c r="A3348" s="7"/>
      <c r="B3348" s="7"/>
    </row>
    <row r="3349" spans="1:2" hidden="1" x14ac:dyDescent="0.35">
      <c r="A3349" s="7"/>
      <c r="B3349" s="7"/>
    </row>
    <row r="3350" spans="1:2" hidden="1" x14ac:dyDescent="0.35">
      <c r="A3350" s="7"/>
      <c r="B3350" s="7"/>
    </row>
    <row r="3351" spans="1:2" hidden="1" x14ac:dyDescent="0.35">
      <c r="A3351" s="7"/>
      <c r="B3351" s="7"/>
    </row>
    <row r="3352" spans="1:2" hidden="1" x14ac:dyDescent="0.35">
      <c r="A3352" s="7"/>
      <c r="B3352" s="7"/>
    </row>
    <row r="3353" spans="1:2" hidden="1" x14ac:dyDescent="0.35">
      <c r="A3353" s="7"/>
      <c r="B3353" s="7"/>
    </row>
    <row r="3354" spans="1:2" hidden="1" x14ac:dyDescent="0.35">
      <c r="A3354" s="7"/>
      <c r="B3354" s="7"/>
    </row>
    <row r="3355" spans="1:2" hidden="1" x14ac:dyDescent="0.35">
      <c r="A3355" s="7"/>
      <c r="B3355" s="7"/>
    </row>
    <row r="3356" spans="1:2" hidden="1" x14ac:dyDescent="0.35">
      <c r="A3356" s="7"/>
      <c r="B3356" s="7"/>
    </row>
    <row r="3357" spans="1:2" hidden="1" x14ac:dyDescent="0.35">
      <c r="A3357" s="7"/>
      <c r="B3357" s="7"/>
    </row>
    <row r="3358" spans="1:2" hidden="1" x14ac:dyDescent="0.35">
      <c r="A3358" s="7"/>
      <c r="B3358" s="7"/>
    </row>
    <row r="3359" spans="1:2" hidden="1" x14ac:dyDescent="0.35">
      <c r="A3359" s="7"/>
      <c r="B3359" s="7"/>
    </row>
    <row r="3360" spans="1:2" hidden="1" x14ac:dyDescent="0.35">
      <c r="A3360" s="7"/>
      <c r="B3360" s="7"/>
    </row>
    <row r="3361" spans="1:2" hidden="1" x14ac:dyDescent="0.35">
      <c r="A3361" s="7"/>
      <c r="B3361" s="7"/>
    </row>
    <row r="3362" spans="1:2" hidden="1" x14ac:dyDescent="0.35">
      <c r="A3362" s="7"/>
      <c r="B3362" s="7"/>
    </row>
    <row r="3363" spans="1:2" hidden="1" x14ac:dyDescent="0.35">
      <c r="A3363" s="7"/>
      <c r="B3363" s="7"/>
    </row>
    <row r="3364" spans="1:2" hidden="1" x14ac:dyDescent="0.35">
      <c r="A3364" s="7"/>
      <c r="B3364" s="7"/>
    </row>
    <row r="3365" spans="1:2" hidden="1" x14ac:dyDescent="0.35">
      <c r="A3365" s="7"/>
      <c r="B3365" s="7"/>
    </row>
    <row r="3366" spans="1:2" hidden="1" x14ac:dyDescent="0.35">
      <c r="A3366" s="7"/>
      <c r="B3366" s="7"/>
    </row>
    <row r="3367" spans="1:2" hidden="1" x14ac:dyDescent="0.35">
      <c r="A3367" s="7"/>
      <c r="B3367" s="7"/>
    </row>
    <row r="3368" spans="1:2" hidden="1" x14ac:dyDescent="0.35">
      <c r="A3368" s="7"/>
      <c r="B3368" s="7"/>
    </row>
    <row r="3369" spans="1:2" hidden="1" x14ac:dyDescent="0.35">
      <c r="A3369" s="7"/>
      <c r="B3369" s="7"/>
    </row>
    <row r="3370" spans="1:2" hidden="1" x14ac:dyDescent="0.35">
      <c r="A3370" s="7"/>
      <c r="B3370" s="7"/>
    </row>
    <row r="3371" spans="1:2" hidden="1" x14ac:dyDescent="0.35">
      <c r="A3371" s="7"/>
      <c r="B3371" s="7"/>
    </row>
    <row r="3372" spans="1:2" hidden="1" x14ac:dyDescent="0.35">
      <c r="A3372" s="7"/>
      <c r="B3372" s="7"/>
    </row>
    <row r="3373" spans="1:2" hidden="1" x14ac:dyDescent="0.35">
      <c r="A3373" s="7"/>
      <c r="B3373" s="7"/>
    </row>
    <row r="3374" spans="1:2" hidden="1" x14ac:dyDescent="0.35">
      <c r="A3374" s="7"/>
      <c r="B3374" s="7"/>
    </row>
    <row r="3375" spans="1:2" hidden="1" x14ac:dyDescent="0.35">
      <c r="A3375" s="7"/>
      <c r="B3375" s="7"/>
    </row>
    <row r="3376" spans="1:2" hidden="1" x14ac:dyDescent="0.35">
      <c r="A3376" s="7"/>
      <c r="B3376" s="7"/>
    </row>
    <row r="3377" spans="1:2" hidden="1" x14ac:dyDescent="0.35">
      <c r="A3377" s="7"/>
      <c r="B3377" s="7"/>
    </row>
    <row r="3378" spans="1:2" hidden="1" x14ac:dyDescent="0.35">
      <c r="A3378" s="7"/>
      <c r="B3378" s="7"/>
    </row>
    <row r="3379" spans="1:2" hidden="1" x14ac:dyDescent="0.35">
      <c r="A3379" s="7"/>
      <c r="B3379" s="7"/>
    </row>
    <row r="3380" spans="1:2" hidden="1" x14ac:dyDescent="0.35">
      <c r="A3380" s="7"/>
      <c r="B3380" s="7"/>
    </row>
    <row r="3381" spans="1:2" hidden="1" x14ac:dyDescent="0.35">
      <c r="A3381" s="7"/>
      <c r="B3381" s="7"/>
    </row>
    <row r="3382" spans="1:2" hidden="1" x14ac:dyDescent="0.35">
      <c r="A3382" s="7"/>
      <c r="B3382" s="7"/>
    </row>
    <row r="3383" spans="1:2" hidden="1" x14ac:dyDescent="0.35">
      <c r="A3383" s="7"/>
      <c r="B3383" s="7"/>
    </row>
    <row r="3384" spans="1:2" hidden="1" x14ac:dyDescent="0.35">
      <c r="A3384" s="7"/>
      <c r="B3384" s="7"/>
    </row>
    <row r="3385" spans="1:2" hidden="1" x14ac:dyDescent="0.35">
      <c r="A3385" s="7"/>
      <c r="B3385" s="7"/>
    </row>
    <row r="3386" spans="1:2" hidden="1" x14ac:dyDescent="0.35">
      <c r="A3386" s="7"/>
      <c r="B3386" s="7"/>
    </row>
    <row r="3387" spans="1:2" hidden="1" x14ac:dyDescent="0.35">
      <c r="A3387" s="7"/>
      <c r="B3387" s="7"/>
    </row>
    <row r="3388" spans="1:2" hidden="1" x14ac:dyDescent="0.35">
      <c r="A3388" s="7"/>
      <c r="B3388" s="7"/>
    </row>
    <row r="3389" spans="1:2" hidden="1" x14ac:dyDescent="0.35">
      <c r="A3389" s="7"/>
      <c r="B3389" s="7"/>
    </row>
    <row r="3390" spans="1:2" hidden="1" x14ac:dyDescent="0.35">
      <c r="A3390" s="7"/>
      <c r="B3390" s="7"/>
    </row>
    <row r="3391" spans="1:2" hidden="1" x14ac:dyDescent="0.35">
      <c r="A3391" s="7"/>
      <c r="B3391" s="7"/>
    </row>
    <row r="3392" spans="1:2" hidden="1" x14ac:dyDescent="0.35">
      <c r="A3392" s="7"/>
      <c r="B3392" s="7"/>
    </row>
    <row r="3393" spans="1:2" hidden="1" x14ac:dyDescent="0.35">
      <c r="A3393" s="7"/>
      <c r="B3393" s="7"/>
    </row>
    <row r="3394" spans="1:2" hidden="1" x14ac:dyDescent="0.35">
      <c r="A3394" s="7"/>
      <c r="B3394" s="7"/>
    </row>
    <row r="3395" spans="1:2" hidden="1" x14ac:dyDescent="0.35">
      <c r="A3395" s="7"/>
      <c r="B3395" s="7"/>
    </row>
    <row r="3396" spans="1:2" hidden="1" x14ac:dyDescent="0.35">
      <c r="A3396" s="7"/>
      <c r="B3396" s="7"/>
    </row>
    <row r="3397" spans="1:2" hidden="1" x14ac:dyDescent="0.35">
      <c r="A3397" s="7"/>
      <c r="B3397" s="7"/>
    </row>
    <row r="3398" spans="1:2" hidden="1" x14ac:dyDescent="0.35">
      <c r="A3398" s="7"/>
      <c r="B3398" s="7"/>
    </row>
    <row r="3399" spans="1:2" hidden="1" x14ac:dyDescent="0.35">
      <c r="A3399" s="7"/>
      <c r="B3399" s="7"/>
    </row>
    <row r="3400" spans="1:2" hidden="1" x14ac:dyDescent="0.35">
      <c r="A3400" s="7"/>
      <c r="B3400" s="7"/>
    </row>
    <row r="3401" spans="1:2" hidden="1" x14ac:dyDescent="0.35">
      <c r="A3401" s="7"/>
      <c r="B3401" s="7"/>
    </row>
    <row r="3402" spans="1:2" hidden="1" x14ac:dyDescent="0.35">
      <c r="A3402" s="7"/>
      <c r="B3402" s="7"/>
    </row>
    <row r="3403" spans="1:2" hidden="1" x14ac:dyDescent="0.35">
      <c r="A3403" s="7"/>
      <c r="B3403" s="7"/>
    </row>
    <row r="3404" spans="1:2" hidden="1" x14ac:dyDescent="0.35">
      <c r="A3404" s="7"/>
      <c r="B3404" s="7"/>
    </row>
    <row r="3405" spans="1:2" hidden="1" x14ac:dyDescent="0.35">
      <c r="A3405" s="7"/>
      <c r="B3405" s="7"/>
    </row>
    <row r="3406" spans="1:2" hidden="1" x14ac:dyDescent="0.35">
      <c r="A3406" s="7"/>
      <c r="B3406" s="7"/>
    </row>
    <row r="3407" spans="1:2" hidden="1" x14ac:dyDescent="0.35">
      <c r="A3407" s="7"/>
      <c r="B3407" s="7"/>
    </row>
    <row r="3408" spans="1:2" hidden="1" x14ac:dyDescent="0.35">
      <c r="A3408" s="7"/>
      <c r="B3408" s="7"/>
    </row>
    <row r="3409" spans="1:2" hidden="1" x14ac:dyDescent="0.35">
      <c r="A3409" s="7"/>
      <c r="B3409" s="7"/>
    </row>
    <row r="3410" spans="1:2" hidden="1" x14ac:dyDescent="0.35">
      <c r="A3410" s="7"/>
      <c r="B3410" s="7"/>
    </row>
    <row r="3411" spans="1:2" hidden="1" x14ac:dyDescent="0.35">
      <c r="A3411" s="7"/>
      <c r="B3411" s="7"/>
    </row>
    <row r="3412" spans="1:2" hidden="1" x14ac:dyDescent="0.35">
      <c r="A3412" s="7"/>
      <c r="B3412" s="7"/>
    </row>
    <row r="3413" spans="1:2" hidden="1" x14ac:dyDescent="0.35">
      <c r="A3413" s="7"/>
      <c r="B3413" s="7"/>
    </row>
    <row r="3414" spans="1:2" hidden="1" x14ac:dyDescent="0.35">
      <c r="A3414" s="7"/>
      <c r="B3414" s="7"/>
    </row>
    <row r="3415" spans="1:2" hidden="1" x14ac:dyDescent="0.35">
      <c r="A3415" s="7"/>
      <c r="B3415" s="7"/>
    </row>
    <row r="3416" spans="1:2" hidden="1" x14ac:dyDescent="0.35">
      <c r="A3416" s="7"/>
      <c r="B3416" s="7"/>
    </row>
    <row r="3417" spans="1:2" hidden="1" x14ac:dyDescent="0.35">
      <c r="A3417" s="7"/>
      <c r="B3417" s="7"/>
    </row>
    <row r="3418" spans="1:2" hidden="1" x14ac:dyDescent="0.35">
      <c r="A3418" s="7"/>
      <c r="B3418" s="7"/>
    </row>
    <row r="3419" spans="1:2" hidden="1" x14ac:dyDescent="0.35">
      <c r="A3419" s="7"/>
      <c r="B3419" s="7"/>
    </row>
    <row r="3420" spans="1:2" hidden="1" x14ac:dyDescent="0.35">
      <c r="A3420" s="7"/>
      <c r="B3420" s="7"/>
    </row>
    <row r="3421" spans="1:2" hidden="1" x14ac:dyDescent="0.35">
      <c r="A3421" s="7"/>
      <c r="B3421" s="7"/>
    </row>
    <row r="3422" spans="1:2" hidden="1" x14ac:dyDescent="0.35">
      <c r="A3422" s="7"/>
      <c r="B3422" s="7"/>
    </row>
    <row r="3423" spans="1:2" hidden="1" x14ac:dyDescent="0.35">
      <c r="A3423" s="7"/>
      <c r="B3423" s="7"/>
    </row>
    <row r="3424" spans="1:2" hidden="1" x14ac:dyDescent="0.35">
      <c r="A3424" s="7"/>
      <c r="B3424" s="7"/>
    </row>
    <row r="3425" spans="1:2" hidden="1" x14ac:dyDescent="0.35">
      <c r="A3425" s="7"/>
      <c r="B3425" s="7"/>
    </row>
    <row r="3426" spans="1:2" hidden="1" x14ac:dyDescent="0.35">
      <c r="A3426" s="7"/>
      <c r="B3426" s="7"/>
    </row>
    <row r="3427" spans="1:2" hidden="1" x14ac:dyDescent="0.35">
      <c r="A3427" s="7"/>
      <c r="B3427" s="7"/>
    </row>
    <row r="3428" spans="1:2" hidden="1" x14ac:dyDescent="0.35">
      <c r="A3428" s="7"/>
      <c r="B3428" s="7"/>
    </row>
    <row r="3429" spans="1:2" hidden="1" x14ac:dyDescent="0.35">
      <c r="A3429" s="7"/>
      <c r="B3429" s="7"/>
    </row>
    <row r="3430" spans="1:2" hidden="1" x14ac:dyDescent="0.35">
      <c r="A3430" s="7"/>
      <c r="B3430" s="7"/>
    </row>
    <row r="3431" spans="1:2" hidden="1" x14ac:dyDescent="0.35">
      <c r="A3431" s="7"/>
      <c r="B3431" s="7"/>
    </row>
    <row r="3432" spans="1:2" hidden="1" x14ac:dyDescent="0.35">
      <c r="A3432" s="7"/>
      <c r="B3432" s="7"/>
    </row>
    <row r="3433" spans="1:2" hidden="1" x14ac:dyDescent="0.35">
      <c r="A3433" s="7"/>
      <c r="B3433" s="7"/>
    </row>
    <row r="3434" spans="1:2" hidden="1" x14ac:dyDescent="0.35">
      <c r="A3434" s="7"/>
      <c r="B3434" s="7"/>
    </row>
    <row r="3435" spans="1:2" hidden="1" x14ac:dyDescent="0.35">
      <c r="A3435" s="7"/>
      <c r="B3435" s="7"/>
    </row>
    <row r="3436" spans="1:2" hidden="1" x14ac:dyDescent="0.35">
      <c r="A3436" s="7"/>
      <c r="B3436" s="7"/>
    </row>
    <row r="3437" spans="1:2" hidden="1" x14ac:dyDescent="0.35">
      <c r="A3437" s="7"/>
      <c r="B3437" s="7"/>
    </row>
    <row r="3438" spans="1:2" hidden="1" x14ac:dyDescent="0.35">
      <c r="A3438" s="7"/>
      <c r="B3438" s="7"/>
    </row>
    <row r="3439" spans="1:2" hidden="1" x14ac:dyDescent="0.35">
      <c r="A3439" s="7"/>
      <c r="B3439" s="7"/>
    </row>
    <row r="3440" spans="1:2" hidden="1" x14ac:dyDescent="0.35">
      <c r="A3440" s="7"/>
      <c r="B3440" s="7"/>
    </row>
    <row r="3441" spans="1:2" hidden="1" x14ac:dyDescent="0.35">
      <c r="A3441" s="7"/>
      <c r="B3441" s="7"/>
    </row>
    <row r="3442" spans="1:2" hidden="1" x14ac:dyDescent="0.35">
      <c r="A3442" s="7"/>
      <c r="B3442" s="7"/>
    </row>
    <row r="3443" spans="1:2" hidden="1" x14ac:dyDescent="0.35">
      <c r="A3443" s="7"/>
      <c r="B3443" s="7"/>
    </row>
    <row r="3444" spans="1:2" hidden="1" x14ac:dyDescent="0.35">
      <c r="A3444" s="7"/>
      <c r="B3444" s="7"/>
    </row>
    <row r="3445" spans="1:2" hidden="1" x14ac:dyDescent="0.35">
      <c r="A3445" s="7"/>
      <c r="B3445" s="7"/>
    </row>
    <row r="3446" spans="1:2" hidden="1" x14ac:dyDescent="0.35">
      <c r="A3446" s="7"/>
      <c r="B3446" s="7"/>
    </row>
    <row r="3447" spans="1:2" hidden="1" x14ac:dyDescent="0.35">
      <c r="A3447" s="7"/>
      <c r="B3447" s="7"/>
    </row>
    <row r="3448" spans="1:2" hidden="1" x14ac:dyDescent="0.35">
      <c r="A3448" s="7"/>
      <c r="B3448" s="7"/>
    </row>
    <row r="3449" spans="1:2" hidden="1" x14ac:dyDescent="0.35">
      <c r="A3449" s="7"/>
      <c r="B3449" s="7"/>
    </row>
    <row r="3450" spans="1:2" hidden="1" x14ac:dyDescent="0.35">
      <c r="A3450" s="7"/>
      <c r="B3450" s="7"/>
    </row>
    <row r="3451" spans="1:2" hidden="1" x14ac:dyDescent="0.35">
      <c r="A3451" s="7"/>
      <c r="B3451" s="7"/>
    </row>
    <row r="3452" spans="1:2" hidden="1" x14ac:dyDescent="0.35">
      <c r="A3452" s="7"/>
      <c r="B3452" s="7"/>
    </row>
    <row r="3453" spans="1:2" hidden="1" x14ac:dyDescent="0.35">
      <c r="A3453" s="7"/>
      <c r="B3453" s="7"/>
    </row>
    <row r="3454" spans="1:2" hidden="1" x14ac:dyDescent="0.35">
      <c r="A3454" s="7"/>
      <c r="B3454" s="7"/>
    </row>
    <row r="3455" spans="1:2" hidden="1" x14ac:dyDescent="0.35">
      <c r="A3455" s="7"/>
      <c r="B3455" s="7"/>
    </row>
    <row r="3456" spans="1:2" hidden="1" x14ac:dyDescent="0.35">
      <c r="A3456" s="7"/>
      <c r="B3456" s="7"/>
    </row>
    <row r="3457" spans="1:2" hidden="1" x14ac:dyDescent="0.35">
      <c r="A3457" s="7"/>
      <c r="B3457" s="7"/>
    </row>
    <row r="3458" spans="1:2" hidden="1" x14ac:dyDescent="0.35">
      <c r="A3458" s="7"/>
      <c r="B3458" s="7"/>
    </row>
    <row r="3459" spans="1:2" hidden="1" x14ac:dyDescent="0.35">
      <c r="A3459" s="7"/>
      <c r="B3459" s="7"/>
    </row>
    <row r="3460" spans="1:2" hidden="1" x14ac:dyDescent="0.35">
      <c r="A3460" s="7"/>
      <c r="B3460" s="7"/>
    </row>
    <row r="3461" spans="1:2" hidden="1" x14ac:dyDescent="0.35">
      <c r="A3461" s="7"/>
      <c r="B3461" s="7"/>
    </row>
    <row r="3462" spans="1:2" hidden="1" x14ac:dyDescent="0.35">
      <c r="A3462" s="7"/>
      <c r="B3462" s="7"/>
    </row>
    <row r="3463" spans="1:2" hidden="1" x14ac:dyDescent="0.35">
      <c r="A3463" s="7"/>
      <c r="B3463" s="7"/>
    </row>
    <row r="3464" spans="1:2" hidden="1" x14ac:dyDescent="0.35">
      <c r="A3464" s="7"/>
      <c r="B3464" s="7"/>
    </row>
    <row r="3465" spans="1:2" hidden="1" x14ac:dyDescent="0.35">
      <c r="A3465" s="7"/>
      <c r="B3465" s="7"/>
    </row>
    <row r="3466" spans="1:2" hidden="1" x14ac:dyDescent="0.35">
      <c r="A3466" s="7"/>
      <c r="B3466" s="7"/>
    </row>
    <row r="3467" spans="1:2" hidden="1" x14ac:dyDescent="0.35">
      <c r="A3467" s="7"/>
      <c r="B3467" s="7"/>
    </row>
    <row r="3468" spans="1:2" hidden="1" x14ac:dyDescent="0.35">
      <c r="A3468" s="7"/>
      <c r="B3468" s="7"/>
    </row>
    <row r="3469" spans="1:2" hidden="1" x14ac:dyDescent="0.35">
      <c r="A3469" s="7"/>
      <c r="B3469" s="7"/>
    </row>
    <row r="3470" spans="1:2" hidden="1" x14ac:dyDescent="0.35">
      <c r="A3470" s="7"/>
      <c r="B3470" s="7"/>
    </row>
    <row r="3471" spans="1:2" hidden="1" x14ac:dyDescent="0.35">
      <c r="A3471" s="7"/>
      <c r="B3471" s="7"/>
    </row>
    <row r="3472" spans="1:2" hidden="1" x14ac:dyDescent="0.35">
      <c r="A3472" s="7"/>
      <c r="B3472" s="7"/>
    </row>
    <row r="3473" spans="1:2" hidden="1" x14ac:dyDescent="0.35">
      <c r="A3473" s="7"/>
      <c r="B3473" s="7"/>
    </row>
    <row r="3474" spans="1:2" hidden="1" x14ac:dyDescent="0.35">
      <c r="A3474" s="7"/>
      <c r="B3474" s="7"/>
    </row>
    <row r="3475" spans="1:2" hidden="1" x14ac:dyDescent="0.35">
      <c r="A3475" s="7"/>
      <c r="B3475" s="7"/>
    </row>
    <row r="3476" spans="1:2" hidden="1" x14ac:dyDescent="0.35">
      <c r="A3476" s="7"/>
      <c r="B3476" s="7"/>
    </row>
    <row r="3477" spans="1:2" hidden="1" x14ac:dyDescent="0.35">
      <c r="A3477" s="7"/>
      <c r="B3477" s="7"/>
    </row>
    <row r="3478" spans="1:2" hidden="1" x14ac:dyDescent="0.35">
      <c r="A3478" s="7"/>
      <c r="B3478" s="7"/>
    </row>
    <row r="3479" spans="1:2" hidden="1" x14ac:dyDescent="0.35">
      <c r="A3479" s="7"/>
      <c r="B3479" s="7"/>
    </row>
    <row r="3480" spans="1:2" hidden="1" x14ac:dyDescent="0.35">
      <c r="A3480" s="7"/>
      <c r="B3480" s="7"/>
    </row>
    <row r="3481" spans="1:2" hidden="1" x14ac:dyDescent="0.35">
      <c r="A3481" s="7"/>
      <c r="B3481" s="7"/>
    </row>
    <row r="3482" spans="1:2" hidden="1" x14ac:dyDescent="0.35">
      <c r="A3482" s="7"/>
      <c r="B3482" s="7"/>
    </row>
    <row r="3483" spans="1:2" hidden="1" x14ac:dyDescent="0.35">
      <c r="A3483" s="7"/>
      <c r="B3483" s="7"/>
    </row>
    <row r="3484" spans="1:2" hidden="1" x14ac:dyDescent="0.35">
      <c r="A3484" s="7"/>
      <c r="B3484" s="7"/>
    </row>
    <row r="3485" spans="1:2" hidden="1" x14ac:dyDescent="0.35">
      <c r="A3485" s="7"/>
      <c r="B3485" s="7"/>
    </row>
    <row r="3486" spans="1:2" hidden="1" x14ac:dyDescent="0.35">
      <c r="A3486" s="7"/>
      <c r="B3486" s="7"/>
    </row>
    <row r="3487" spans="1:2" hidden="1" x14ac:dyDescent="0.35">
      <c r="A3487" s="7"/>
      <c r="B3487" s="7"/>
    </row>
    <row r="3488" spans="1:2" hidden="1" x14ac:dyDescent="0.35">
      <c r="A3488" s="7"/>
      <c r="B3488" s="7"/>
    </row>
    <row r="3489" spans="1:2" hidden="1" x14ac:dyDescent="0.35">
      <c r="A3489" s="7"/>
      <c r="B3489" s="7"/>
    </row>
    <row r="3490" spans="1:2" hidden="1" x14ac:dyDescent="0.35">
      <c r="A3490" s="7"/>
      <c r="B3490" s="7"/>
    </row>
    <row r="3491" spans="1:2" hidden="1" x14ac:dyDescent="0.35">
      <c r="A3491" s="7"/>
      <c r="B3491" s="7"/>
    </row>
    <row r="3492" spans="1:2" hidden="1" x14ac:dyDescent="0.35">
      <c r="A3492" s="7"/>
      <c r="B3492" s="7"/>
    </row>
    <row r="3493" spans="1:2" hidden="1" x14ac:dyDescent="0.35">
      <c r="A3493" s="7"/>
      <c r="B3493" s="7"/>
    </row>
    <row r="3494" spans="1:2" hidden="1" x14ac:dyDescent="0.35">
      <c r="A3494" s="7"/>
      <c r="B3494" s="7"/>
    </row>
    <row r="3495" spans="1:2" hidden="1" x14ac:dyDescent="0.35">
      <c r="A3495" s="7"/>
      <c r="B3495" s="7"/>
    </row>
    <row r="3496" spans="1:2" hidden="1" x14ac:dyDescent="0.35">
      <c r="A3496" s="7"/>
      <c r="B3496" s="7"/>
    </row>
    <row r="3497" spans="1:2" hidden="1" x14ac:dyDescent="0.35">
      <c r="A3497" s="7"/>
      <c r="B3497" s="7"/>
    </row>
    <row r="3498" spans="1:2" hidden="1" x14ac:dyDescent="0.35">
      <c r="A3498" s="7"/>
      <c r="B3498" s="7"/>
    </row>
    <row r="3499" spans="1:2" hidden="1" x14ac:dyDescent="0.35">
      <c r="A3499" s="7"/>
      <c r="B3499" s="7"/>
    </row>
    <row r="3500" spans="1:2" hidden="1" x14ac:dyDescent="0.35">
      <c r="A3500" s="7"/>
      <c r="B3500" s="7"/>
    </row>
    <row r="3501" spans="1:2" hidden="1" x14ac:dyDescent="0.35">
      <c r="A3501" s="7"/>
      <c r="B3501" s="7"/>
    </row>
    <row r="3502" spans="1:2" hidden="1" x14ac:dyDescent="0.35">
      <c r="A3502" s="7"/>
      <c r="B3502" s="7"/>
    </row>
    <row r="3503" spans="1:2" hidden="1" x14ac:dyDescent="0.35">
      <c r="A3503" s="7"/>
      <c r="B3503" s="7"/>
    </row>
    <row r="3504" spans="1:2" hidden="1" x14ac:dyDescent="0.35">
      <c r="A3504" s="7"/>
      <c r="B3504" s="7"/>
    </row>
    <row r="3505" spans="1:2" hidden="1" x14ac:dyDescent="0.35">
      <c r="A3505" s="7"/>
      <c r="B3505" s="7"/>
    </row>
    <row r="3506" spans="1:2" hidden="1" x14ac:dyDescent="0.35">
      <c r="A3506" s="7"/>
      <c r="B3506" s="7"/>
    </row>
    <row r="3507" spans="1:2" hidden="1" x14ac:dyDescent="0.35">
      <c r="A3507" s="7"/>
      <c r="B3507" s="7"/>
    </row>
    <row r="3508" spans="1:2" hidden="1" x14ac:dyDescent="0.35">
      <c r="A3508" s="7"/>
      <c r="B3508" s="7"/>
    </row>
    <row r="3509" spans="1:2" hidden="1" x14ac:dyDescent="0.35">
      <c r="A3509" s="7"/>
      <c r="B3509" s="7"/>
    </row>
    <row r="3510" spans="1:2" hidden="1" x14ac:dyDescent="0.35">
      <c r="A3510" s="7"/>
      <c r="B3510" s="7"/>
    </row>
    <row r="3511" spans="1:2" hidden="1" x14ac:dyDescent="0.35">
      <c r="A3511" s="7"/>
      <c r="B3511" s="7"/>
    </row>
    <row r="3512" spans="1:2" hidden="1" x14ac:dyDescent="0.35">
      <c r="A3512" s="7"/>
      <c r="B3512" s="7"/>
    </row>
    <row r="3513" spans="1:2" hidden="1" x14ac:dyDescent="0.35">
      <c r="A3513" s="7"/>
      <c r="B3513" s="7"/>
    </row>
    <row r="3514" spans="1:2" hidden="1" x14ac:dyDescent="0.35">
      <c r="A3514" s="7"/>
      <c r="B3514" s="7"/>
    </row>
    <row r="3515" spans="1:2" hidden="1" x14ac:dyDescent="0.35">
      <c r="A3515" s="7"/>
      <c r="B3515" s="7"/>
    </row>
    <row r="3516" spans="1:2" hidden="1" x14ac:dyDescent="0.35">
      <c r="A3516" s="7"/>
      <c r="B3516" s="7"/>
    </row>
    <row r="3517" spans="1:2" hidden="1" x14ac:dyDescent="0.35">
      <c r="A3517" s="7"/>
      <c r="B3517" s="7"/>
    </row>
    <row r="3518" spans="1:2" hidden="1" x14ac:dyDescent="0.35">
      <c r="A3518" s="7"/>
      <c r="B3518" s="7"/>
    </row>
    <row r="3519" spans="1:2" hidden="1" x14ac:dyDescent="0.35">
      <c r="A3519" s="7"/>
      <c r="B3519" s="7"/>
    </row>
    <row r="3520" spans="1:2" hidden="1" x14ac:dyDescent="0.35">
      <c r="A3520" s="7"/>
      <c r="B3520" s="7"/>
    </row>
    <row r="3521" spans="1:2" hidden="1" x14ac:dyDescent="0.35">
      <c r="A3521" s="7"/>
      <c r="B3521" s="7"/>
    </row>
    <row r="3522" spans="1:2" hidden="1" x14ac:dyDescent="0.35">
      <c r="A3522" s="7"/>
      <c r="B3522" s="7"/>
    </row>
    <row r="3523" spans="1:2" hidden="1" x14ac:dyDescent="0.35">
      <c r="A3523" s="7"/>
      <c r="B3523" s="7"/>
    </row>
    <row r="3524" spans="1:2" hidden="1" x14ac:dyDescent="0.35">
      <c r="A3524" s="7"/>
      <c r="B3524" s="7"/>
    </row>
    <row r="3525" spans="1:2" hidden="1" x14ac:dyDescent="0.35">
      <c r="A3525" s="7"/>
      <c r="B3525" s="7"/>
    </row>
    <row r="3526" spans="1:2" hidden="1" x14ac:dyDescent="0.35">
      <c r="A3526" s="7"/>
      <c r="B3526" s="7"/>
    </row>
    <row r="3527" spans="1:2" hidden="1" x14ac:dyDescent="0.35">
      <c r="A3527" s="7"/>
      <c r="B3527" s="7"/>
    </row>
    <row r="3528" spans="1:2" hidden="1" x14ac:dyDescent="0.35">
      <c r="A3528" s="7"/>
      <c r="B3528" s="7"/>
    </row>
    <row r="3529" spans="1:2" hidden="1" x14ac:dyDescent="0.35">
      <c r="A3529" s="7"/>
      <c r="B3529" s="7"/>
    </row>
    <row r="3530" spans="1:2" hidden="1" x14ac:dyDescent="0.35">
      <c r="A3530" s="7"/>
      <c r="B3530" s="7"/>
    </row>
    <row r="3531" spans="1:2" hidden="1" x14ac:dyDescent="0.35">
      <c r="A3531" s="7"/>
      <c r="B3531" s="7"/>
    </row>
    <row r="3532" spans="1:2" hidden="1" x14ac:dyDescent="0.35">
      <c r="A3532" s="7"/>
      <c r="B3532" s="7"/>
    </row>
    <row r="3533" spans="1:2" hidden="1" x14ac:dyDescent="0.35">
      <c r="A3533" s="7"/>
      <c r="B3533" s="7"/>
    </row>
    <row r="3534" spans="1:2" hidden="1" x14ac:dyDescent="0.35">
      <c r="A3534" s="7"/>
      <c r="B3534" s="7"/>
    </row>
    <row r="3535" spans="1:2" hidden="1" x14ac:dyDescent="0.35">
      <c r="A3535" s="7"/>
      <c r="B3535" s="7"/>
    </row>
    <row r="3536" spans="1:2" hidden="1" x14ac:dyDescent="0.35">
      <c r="A3536" s="7"/>
      <c r="B3536" s="7"/>
    </row>
    <row r="3537" spans="1:2" hidden="1" x14ac:dyDescent="0.35">
      <c r="A3537" s="7"/>
      <c r="B3537" s="7"/>
    </row>
    <row r="3538" spans="1:2" hidden="1" x14ac:dyDescent="0.35">
      <c r="A3538" s="7"/>
      <c r="B3538" s="7"/>
    </row>
    <row r="3539" spans="1:2" hidden="1" x14ac:dyDescent="0.35">
      <c r="A3539" s="7"/>
      <c r="B3539" s="7"/>
    </row>
    <row r="3540" spans="1:2" hidden="1" x14ac:dyDescent="0.35">
      <c r="A3540" s="7"/>
      <c r="B3540" s="7"/>
    </row>
    <row r="3541" spans="1:2" hidden="1" x14ac:dyDescent="0.35">
      <c r="A3541" s="7"/>
      <c r="B3541" s="7"/>
    </row>
    <row r="3542" spans="1:2" hidden="1" x14ac:dyDescent="0.35">
      <c r="A3542" s="7"/>
      <c r="B3542" s="7"/>
    </row>
    <row r="3543" spans="1:2" hidden="1" x14ac:dyDescent="0.35">
      <c r="A3543" s="7"/>
      <c r="B3543" s="7"/>
    </row>
    <row r="3544" spans="1:2" hidden="1" x14ac:dyDescent="0.35">
      <c r="A3544" s="7"/>
      <c r="B3544" s="7"/>
    </row>
    <row r="3545" spans="1:2" hidden="1" x14ac:dyDescent="0.35">
      <c r="A3545" s="7"/>
      <c r="B3545" s="7"/>
    </row>
    <row r="3546" spans="1:2" hidden="1" x14ac:dyDescent="0.35">
      <c r="A3546" s="7"/>
      <c r="B3546" s="7"/>
    </row>
    <row r="3547" spans="1:2" hidden="1" x14ac:dyDescent="0.35">
      <c r="A3547" s="7"/>
      <c r="B3547" s="7"/>
    </row>
    <row r="3548" spans="1:2" hidden="1" x14ac:dyDescent="0.35">
      <c r="A3548" s="7"/>
      <c r="B3548" s="7"/>
    </row>
    <row r="3549" spans="1:2" hidden="1" x14ac:dyDescent="0.35">
      <c r="A3549" s="7"/>
      <c r="B3549" s="7"/>
    </row>
    <row r="3550" spans="1:2" hidden="1" x14ac:dyDescent="0.35">
      <c r="A3550" s="7"/>
      <c r="B3550" s="7"/>
    </row>
    <row r="3551" spans="1:2" hidden="1" x14ac:dyDescent="0.35">
      <c r="A3551" s="7"/>
      <c r="B3551" s="7"/>
    </row>
    <row r="3552" spans="1:2" hidden="1" x14ac:dyDescent="0.35">
      <c r="A3552" s="7"/>
      <c r="B3552" s="7"/>
    </row>
    <row r="3553" spans="1:2" hidden="1" x14ac:dyDescent="0.35">
      <c r="A3553" s="7"/>
      <c r="B3553" s="7"/>
    </row>
    <row r="3554" spans="1:2" hidden="1" x14ac:dyDescent="0.35">
      <c r="A3554" s="7"/>
      <c r="B3554" s="7"/>
    </row>
    <row r="3555" spans="1:2" hidden="1" x14ac:dyDescent="0.35">
      <c r="A3555" s="7"/>
      <c r="B3555" s="7"/>
    </row>
    <row r="3556" spans="1:2" hidden="1" x14ac:dyDescent="0.35">
      <c r="A3556" s="7"/>
      <c r="B3556" s="7"/>
    </row>
    <row r="3557" spans="1:2" hidden="1" x14ac:dyDescent="0.35">
      <c r="A3557" s="7"/>
      <c r="B3557" s="7"/>
    </row>
    <row r="3558" spans="1:2" hidden="1" x14ac:dyDescent="0.35">
      <c r="A3558" s="7"/>
      <c r="B3558" s="7"/>
    </row>
    <row r="3559" spans="1:2" hidden="1" x14ac:dyDescent="0.35">
      <c r="A3559" s="7"/>
      <c r="B3559" s="7"/>
    </row>
    <row r="3560" spans="1:2" hidden="1" x14ac:dyDescent="0.35">
      <c r="A3560" s="7"/>
      <c r="B3560" s="7"/>
    </row>
    <row r="3561" spans="1:2" hidden="1" x14ac:dyDescent="0.35">
      <c r="A3561" s="7"/>
      <c r="B3561" s="7"/>
    </row>
    <row r="3563" spans="1:2" x14ac:dyDescent="0.35"/>
    <row r="3564" spans="1:2" x14ac:dyDescent="0.35"/>
    <row r="3565" spans="1:2" x14ac:dyDescent="0.35"/>
    <row r="3566" spans="1:2" x14ac:dyDescent="0.35"/>
    <row r="3567" spans="1:2" x14ac:dyDescent="0.35"/>
    <row r="3568" spans="1:2" x14ac:dyDescent="0.35"/>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"Aug-2024, Sep-2024, Oct-2024, Nov-2024, Dec-2024, Jan-2025, Feb-2025, Mar-2025, Apr-2025, May-2025, Jun-2025, Jul-2025, Aug-2025, Sep-2025, Oct-2025, Nov-2025, Dec-2025"</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election activeCell="A30" sqref="A30:B30"/>
    </sheetView>
  </sheetViews>
  <sheetFormatPr defaultColWidth="0" defaultRowHeight="14.5" zeroHeight="1" x14ac:dyDescent="0.35"/>
  <cols>
    <col min="1" max="1" width="38.81640625" customWidth="1"/>
    <col min="2" max="2" width="38.453125" customWidth="1"/>
    <col min="3" max="3" width="31.26953125" customWidth="1"/>
    <col min="4" max="4" width="15.453125" hidden="1" customWidth="1"/>
    <col min="5" max="5" width="13.453125" hidden="1" customWidth="1"/>
    <col min="255" max="255" width="5.453125" hidden="1" customWidth="1"/>
    <col min="256" max="16384" width="5.453125" hidden="1"/>
  </cols>
  <sheetData>
    <row r="1" spans="1:254" ht="15" thickBot="1" x14ac:dyDescent="0.4">
      <c r="A1" s="52" t="s">
        <v>158</v>
      </c>
    </row>
    <row r="2" spans="1:254" ht="15" thickBot="1" x14ac:dyDescent="0.4"/>
    <row r="3" spans="1:254" ht="85" customHeight="1" x14ac:dyDescent="0.35">
      <c r="A3" s="333" t="s">
        <v>461</v>
      </c>
      <c r="B3" s="334"/>
      <c r="C3" s="51"/>
    </row>
    <row r="4" spans="1:254" ht="15.5" x14ac:dyDescent="0.35">
      <c r="A4" s="328" t="s">
        <v>0</v>
      </c>
      <c r="B4" s="329"/>
      <c r="C4" s="238" t="str">
        <f>Pharmacy_Address1</f>
        <v>Auto Populates</v>
      </c>
      <c r="I4" s="9"/>
    </row>
    <row r="5" spans="1:254" ht="15.5" x14ac:dyDescent="0.35">
      <c r="A5" s="328" t="s">
        <v>1</v>
      </c>
      <c r="B5" s="329"/>
      <c r="C5" s="238">
        <f>Contractor_Code</f>
        <v>0</v>
      </c>
    </row>
    <row r="6" spans="1:254" ht="15.5" x14ac:dyDescent="0.35">
      <c r="A6" s="328" t="s">
        <v>1807</v>
      </c>
      <c r="B6" s="329"/>
      <c r="C6" s="239">
        <f>Date</f>
        <v>0</v>
      </c>
    </row>
    <row r="7" spans="1:254" ht="35.5" customHeight="1" x14ac:dyDescent="0.35">
      <c r="A7" s="328" t="s">
        <v>1843</v>
      </c>
      <c r="B7" s="340"/>
      <c r="C7" s="240"/>
    </row>
    <row r="8" spans="1:254" x14ac:dyDescent="0.35">
      <c r="A8" s="56"/>
      <c r="B8" s="10"/>
      <c r="C8" s="49"/>
    </row>
    <row r="9" spans="1:254" x14ac:dyDescent="0.35">
      <c r="A9" s="50"/>
      <c r="B9" s="10"/>
      <c r="C9" s="49"/>
    </row>
    <row r="10" spans="1:254" s="29" customFormat="1" ht="28" x14ac:dyDescent="0.35">
      <c r="A10" s="86" t="s">
        <v>162</v>
      </c>
      <c r="B10" s="235" t="s">
        <v>1810</v>
      </c>
      <c r="C10" s="236" t="s">
        <v>1811</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5" x14ac:dyDescent="0.35">
      <c r="A11" s="232"/>
      <c r="B11" s="233"/>
      <c r="C11" s="234" t="str">
        <f t="shared" ref="C11:C20" si="0">IF(B11="Registration of New Patient",5,IF(B11="Monitoring of Patient",15,""))</f>
        <v/>
      </c>
    </row>
    <row r="12" spans="1:254" s="7" customFormat="1" ht="15.5" x14ac:dyDescent="0.35">
      <c r="A12" s="232"/>
      <c r="B12" s="233"/>
      <c r="C12" s="234" t="str">
        <f t="shared" si="0"/>
        <v/>
      </c>
    </row>
    <row r="13" spans="1:254" s="7" customFormat="1" ht="15.5" x14ac:dyDescent="0.35">
      <c r="A13" s="232"/>
      <c r="B13" s="233"/>
      <c r="C13" s="234" t="str">
        <f t="shared" si="0"/>
        <v/>
      </c>
    </row>
    <row r="14" spans="1:254" s="7" customFormat="1" ht="15.5" x14ac:dyDescent="0.35">
      <c r="A14" s="232"/>
      <c r="B14" s="233"/>
      <c r="C14" s="234" t="str">
        <f t="shared" si="0"/>
        <v/>
      </c>
    </row>
    <row r="15" spans="1:254" s="7" customFormat="1" ht="15.5" x14ac:dyDescent="0.35">
      <c r="A15" s="232"/>
      <c r="B15" s="233"/>
      <c r="C15" s="234" t="str">
        <f t="shared" si="0"/>
        <v/>
      </c>
    </row>
    <row r="16" spans="1:254" s="7" customFormat="1" ht="15.5" x14ac:dyDescent="0.35">
      <c r="A16" s="232"/>
      <c r="B16" s="233"/>
      <c r="C16" s="234" t="str">
        <f t="shared" si="0"/>
        <v/>
      </c>
    </row>
    <row r="17" spans="1:16384" s="7" customFormat="1" ht="15.5" x14ac:dyDescent="0.35">
      <c r="A17" s="232"/>
      <c r="B17" s="233"/>
      <c r="C17" s="234" t="str">
        <f t="shared" si="0"/>
        <v/>
      </c>
    </row>
    <row r="18" spans="1:16384" s="7" customFormat="1" ht="15.5" x14ac:dyDescent="0.35">
      <c r="A18" s="232"/>
      <c r="B18" s="233"/>
      <c r="C18" s="234" t="str">
        <f t="shared" si="0"/>
        <v/>
      </c>
    </row>
    <row r="19" spans="1:16384" s="7" customFormat="1" ht="15.5" x14ac:dyDescent="0.35">
      <c r="A19" s="232"/>
      <c r="B19" s="233"/>
      <c r="C19" s="234" t="str">
        <f t="shared" si="0"/>
        <v/>
      </c>
    </row>
    <row r="20" spans="1:16384" s="7" customFormat="1" ht="15.5" x14ac:dyDescent="0.35">
      <c r="A20" s="232"/>
      <c r="B20" s="233"/>
      <c r="C20" s="234" t="str">
        <f t="shared" si="0"/>
        <v/>
      </c>
    </row>
    <row r="21" spans="1:16384" s="7" customFormat="1" x14ac:dyDescent="0.35">
      <c r="A21" s="77" t="s">
        <v>1812</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35">
      <c r="A22" s="131"/>
      <c r="B22" s="67"/>
      <c r="C22" s="67"/>
      <c r="D22" s="67"/>
      <c r="E22" s="130"/>
    </row>
    <row r="23" spans="1:16384" s="7" customFormat="1" ht="111" customHeight="1" x14ac:dyDescent="0.35">
      <c r="A23" s="337" t="s">
        <v>450</v>
      </c>
      <c r="B23" s="338"/>
      <c r="C23" s="338"/>
      <c r="D23" s="338"/>
      <c r="E23" s="339"/>
    </row>
    <row r="24" spans="1:16384" s="7" customFormat="1" ht="15" customHeight="1" x14ac:dyDescent="0.35">
      <c r="A24" s="131"/>
      <c r="B24" s="67"/>
      <c r="C24" s="67"/>
      <c r="D24" s="67"/>
      <c r="E24" s="130"/>
    </row>
    <row r="25" spans="1:16384" s="1" customFormat="1" ht="16.75" customHeight="1" x14ac:dyDescent="0.35">
      <c r="A25" s="335" t="s">
        <v>150</v>
      </c>
      <c r="B25" s="335"/>
      <c r="C25" s="335"/>
      <c r="D25" s="335"/>
      <c r="E25" s="336"/>
    </row>
    <row r="26" spans="1:16384" s="7" customFormat="1" ht="30" customHeight="1" thickBot="1" x14ac:dyDescent="0.4">
      <c r="A26" s="330">
        <f>Signatory</f>
        <v>0</v>
      </c>
      <c r="B26" s="331"/>
      <c r="C26" s="332"/>
      <c r="D26"/>
      <c r="E26"/>
    </row>
    <row r="27" spans="1:16384" s="7" customFormat="1" ht="45.25" hidden="1" customHeight="1" x14ac:dyDescent="0.4">
      <c r="A27" s="76"/>
      <c r="B27" s="76"/>
      <c r="C27" s="76"/>
      <c r="D27" s="94"/>
      <c r="E27" s="76"/>
    </row>
    <row r="28" spans="1:16384" x14ac:dyDescent="0.35"/>
    <row r="29" spans="1:16384" x14ac:dyDescent="0.35"/>
    <row r="30" spans="1:16384" x14ac:dyDescent="0.35"/>
    <row r="31" spans="1:16384" x14ac:dyDescent="0.35"/>
    <row r="32" spans="1:16384" x14ac:dyDescent="0.35"/>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"Aug-2024, Sep-2024, Oct-2024, Nov-2024, Dec-2024, Jan-2025, Feb-2025, Mar-2025, Apr-2025, May-2025, Jun-2025, Jul-2025, Aug-2025, Sep-2025, Oct-2025, Nov-2025, Dec-2025"</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736600</xdr:colOff>
                <xdr:row>2</xdr:row>
                <xdr:rowOff>127000</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A30" sqref="A30:B30"/>
    </sheetView>
  </sheetViews>
  <sheetFormatPr defaultColWidth="0" defaultRowHeight="14.5" zeroHeight="1" x14ac:dyDescent="0.35"/>
  <cols>
    <col min="1" max="1" width="22.453125" style="7" bestFit="1" customWidth="1"/>
    <col min="2" max="2" width="32.81640625" style="12" customWidth="1"/>
    <col min="3" max="3" width="18" style="12" bestFit="1" customWidth="1"/>
    <col min="4" max="4" width="20.453125" style="12" bestFit="1" customWidth="1"/>
    <col min="5" max="5" width="15.453125" style="12" customWidth="1"/>
    <col min="6" max="6" width="15.453125" style="7" customWidth="1"/>
    <col min="7" max="16384" width="0" style="7" hidden="1"/>
  </cols>
  <sheetData>
    <row r="1" spans="1:9" customFormat="1" ht="15" thickBot="1" x14ac:dyDescent="0.4">
      <c r="A1" s="52" t="s">
        <v>158</v>
      </c>
    </row>
    <row r="2" spans="1:9" customFormat="1" ht="15" thickBot="1" x14ac:dyDescent="0.4"/>
    <row r="3" spans="1:9" customFormat="1" ht="85" customHeight="1" thickBot="1" x14ac:dyDescent="0.4">
      <c r="A3" s="314" t="s">
        <v>1839</v>
      </c>
      <c r="B3" s="343"/>
      <c r="C3" s="344"/>
      <c r="D3" s="344"/>
      <c r="E3" s="344"/>
      <c r="F3" s="345"/>
    </row>
    <row r="4" spans="1:9" customFormat="1" ht="18" customHeight="1" x14ac:dyDescent="0.35">
      <c r="A4" s="255"/>
      <c r="B4" s="256"/>
      <c r="C4" s="257"/>
      <c r="D4" s="257"/>
      <c r="E4" s="257"/>
      <c r="F4" s="257"/>
    </row>
    <row r="5" spans="1:9" customFormat="1" ht="15.5" x14ac:dyDescent="0.35">
      <c r="A5" s="341" t="s">
        <v>0</v>
      </c>
      <c r="B5" s="342"/>
      <c r="C5" s="254" t="str">
        <f>Pharmacy_Address1</f>
        <v>Auto Populates</v>
      </c>
      <c r="I5" s="9"/>
    </row>
    <row r="6" spans="1:9" customFormat="1" ht="15.5" x14ac:dyDescent="0.35">
      <c r="A6" s="328" t="s">
        <v>1</v>
      </c>
      <c r="B6" s="329"/>
      <c r="C6" s="238">
        <f>Contractor_Code</f>
        <v>0</v>
      </c>
    </row>
    <row r="7" spans="1:9" customFormat="1" ht="15.5" x14ac:dyDescent="0.35">
      <c r="A7" s="328" t="s">
        <v>1807</v>
      </c>
      <c r="B7" s="329"/>
      <c r="C7" s="239">
        <f>Date</f>
        <v>0</v>
      </c>
    </row>
    <row r="8" spans="1:9" x14ac:dyDescent="0.35">
      <c r="A8" s="1"/>
      <c r="B8" s="7"/>
      <c r="C8" s="7"/>
      <c r="D8" s="7"/>
      <c r="E8" s="1"/>
    </row>
    <row r="9" spans="1:9" x14ac:dyDescent="0.35">
      <c r="A9" s="11"/>
      <c r="B9" s="7"/>
      <c r="C9" s="7"/>
      <c r="D9" s="7"/>
      <c r="E9" s="7"/>
    </row>
    <row r="10" spans="1:9" x14ac:dyDescent="0.35">
      <c r="A10" s="30"/>
      <c r="B10" s="31"/>
      <c r="C10" s="31" t="s">
        <v>186</v>
      </c>
      <c r="D10" s="31" t="s">
        <v>185</v>
      </c>
      <c r="E10" s="16" t="s">
        <v>147</v>
      </c>
      <c r="F10" s="16" t="s">
        <v>1660</v>
      </c>
    </row>
    <row r="11" spans="1:9" x14ac:dyDescent="0.35">
      <c r="A11" s="30" t="s">
        <v>184</v>
      </c>
      <c r="B11" s="32"/>
      <c r="C11" s="146"/>
      <c r="D11" s="113"/>
      <c r="E11" s="15">
        <v>420</v>
      </c>
      <c r="F11" s="127" t="str">
        <f>IF(OR(ISBLANK(C11),ISBLANK(D11)),"",E11)</f>
        <v/>
      </c>
    </row>
    <row r="12" spans="1:9" x14ac:dyDescent="0.35">
      <c r="A12" s="30" t="s">
        <v>184</v>
      </c>
      <c r="B12" s="32"/>
      <c r="C12" s="146"/>
      <c r="D12" s="113"/>
      <c r="E12" s="15">
        <v>420</v>
      </c>
      <c r="F12" s="127" t="str">
        <f>IF(OR(ISBLANK(C12),ISBLANK(D12)),"",E12)</f>
        <v/>
      </c>
    </row>
    <row r="13" spans="1:9" x14ac:dyDescent="0.35">
      <c r="A13" s="30" t="s">
        <v>184</v>
      </c>
      <c r="B13" s="32"/>
      <c r="C13" s="146"/>
      <c r="D13" s="113"/>
      <c r="E13" s="15">
        <v>420</v>
      </c>
      <c r="F13" s="127" t="str">
        <f>IF(OR(ISBLANK(C13),ISBLANK(D13)),"",E13)</f>
        <v/>
      </c>
    </row>
    <row r="14" spans="1:9" x14ac:dyDescent="0.35">
      <c r="A14" s="30" t="s">
        <v>184</v>
      </c>
      <c r="B14" s="32"/>
      <c r="C14" s="146"/>
      <c r="D14" s="113"/>
      <c r="E14" s="15">
        <v>420</v>
      </c>
      <c r="F14" s="127" t="str">
        <f>IF(OR(ISBLANK(C14),ISBLANK(D14)),"",E14)</f>
        <v/>
      </c>
    </row>
    <row r="15" spans="1:9" x14ac:dyDescent="0.35">
      <c r="A15" s="34" t="s">
        <v>30</v>
      </c>
      <c r="B15" s="33"/>
      <c r="C15" s="33"/>
      <c r="D15" s="33"/>
      <c r="E15" s="15"/>
      <c r="F15" s="128">
        <f>SUM(F11:F14)</f>
        <v>0</v>
      </c>
    </row>
    <row r="16" spans="1:9" x14ac:dyDescent="0.35">
      <c r="A16" s="349"/>
      <c r="B16" s="350"/>
      <c r="C16" s="350"/>
      <c r="D16" s="350"/>
      <c r="E16" s="350"/>
      <c r="F16" s="350"/>
    </row>
    <row r="17" spans="1:6" ht="99" customHeight="1" x14ac:dyDescent="0.35">
      <c r="A17" s="337" t="s">
        <v>450</v>
      </c>
      <c r="B17" s="351"/>
      <c r="C17" s="351"/>
      <c r="D17" s="351"/>
      <c r="E17" s="351"/>
      <c r="F17" s="352"/>
    </row>
    <row r="18" spans="1:6" s="1" customFormat="1" ht="16.75" customHeight="1" x14ac:dyDescent="0.35">
      <c r="A18" s="353" t="s">
        <v>150</v>
      </c>
      <c r="B18" s="354"/>
      <c r="C18" s="354"/>
      <c r="D18" s="354"/>
      <c r="E18" s="354"/>
      <c r="F18" s="352"/>
    </row>
    <row r="19" spans="1:6" x14ac:dyDescent="0.35">
      <c r="B19" s="1"/>
      <c r="C19" s="1"/>
      <c r="D19" s="1"/>
      <c r="E19" s="1"/>
    </row>
    <row r="20" spans="1:6" ht="28.75" customHeight="1" x14ac:dyDescent="0.35">
      <c r="A20" s="346">
        <f>Signatory</f>
        <v>0</v>
      </c>
      <c r="B20" s="347"/>
      <c r="C20" s="347"/>
      <c r="D20" s="347"/>
      <c r="E20" s="347"/>
      <c r="F20" s="348"/>
    </row>
    <row r="21" spans="1:6" hidden="1" x14ac:dyDescent="0.35">
      <c r="B21" s="7"/>
      <c r="C21" s="7"/>
      <c r="D21" s="7"/>
      <c r="E21" s="7"/>
    </row>
    <row r="22" spans="1:6" hidden="1" x14ac:dyDescent="0.35">
      <c r="B22" s="7"/>
      <c r="C22" s="7"/>
      <c r="D22" s="7"/>
      <c r="E22" s="7"/>
    </row>
    <row r="23" spans="1:6" hidden="1" x14ac:dyDescent="0.35">
      <c r="B23" s="7"/>
      <c r="C23" s="7"/>
      <c r="D23" s="7"/>
      <c r="E23" s="7"/>
    </row>
    <row r="24" spans="1:6" hidden="1" x14ac:dyDescent="0.35">
      <c r="B24" s="7"/>
      <c r="C24" s="7"/>
      <c r="D24" s="7"/>
      <c r="E24" s="7"/>
    </row>
    <row r="25" spans="1:6" hidden="1" x14ac:dyDescent="0.35">
      <c r="B25" s="7"/>
      <c r="C25" s="7"/>
      <c r="D25" s="7"/>
      <c r="E25" s="7"/>
    </row>
    <row r="26" spans="1:6" hidden="1" x14ac:dyDescent="0.35">
      <c r="B26" s="7"/>
      <c r="C26" s="7"/>
      <c r="D26" s="7"/>
      <c r="E26" s="7"/>
    </row>
    <row r="27" spans="1:6" hidden="1" x14ac:dyDescent="0.35">
      <c r="B27" s="7"/>
      <c r="C27" s="7"/>
      <c r="D27" s="7"/>
      <c r="E27" s="7"/>
    </row>
    <row r="28" spans="1:6" hidden="1" x14ac:dyDescent="0.35">
      <c r="B28" s="7"/>
      <c r="C28" s="7"/>
      <c r="D28" s="7"/>
      <c r="E28" s="7"/>
    </row>
    <row r="29" spans="1:6" hidden="1" x14ac:dyDescent="0.35">
      <c r="B29" s="7"/>
      <c r="C29" s="7"/>
      <c r="D29" s="7"/>
      <c r="E29" s="7"/>
    </row>
    <row r="30" spans="1:6" hidden="1" x14ac:dyDescent="0.35">
      <c r="B30" s="7"/>
      <c r="C30" s="7"/>
      <c r="D30" s="7"/>
      <c r="E30" s="7"/>
    </row>
    <row r="31" spans="1:6" hidden="1" x14ac:dyDescent="0.35">
      <c r="B31" s="7"/>
      <c r="C31" s="7"/>
      <c r="D31" s="7"/>
      <c r="E31" s="7"/>
    </row>
    <row r="32" spans="1:6" hidden="1" x14ac:dyDescent="0.35">
      <c r="B32" s="7"/>
      <c r="C32" s="7"/>
      <c r="D32" s="7"/>
      <c r="E32" s="7"/>
    </row>
    <row r="33" spans="2:5" hidden="1" x14ac:dyDescent="0.35">
      <c r="B33" s="7"/>
      <c r="C33" s="7"/>
      <c r="D33" s="7"/>
      <c r="E33" s="7"/>
    </row>
    <row r="34" spans="2:5" hidden="1" x14ac:dyDescent="0.35">
      <c r="B34" s="7"/>
      <c r="C34" s="7"/>
      <c r="D34" s="7"/>
      <c r="E34" s="7"/>
    </row>
    <row r="35" spans="2:5" hidden="1" x14ac:dyDescent="0.35">
      <c r="B35" s="7"/>
      <c r="C35" s="7"/>
      <c r="D35" s="7"/>
      <c r="E35" s="7"/>
    </row>
    <row r="36" spans="2:5" hidden="1" x14ac:dyDescent="0.35">
      <c r="B36" s="7"/>
      <c r="C36" s="7"/>
      <c r="D36" s="7"/>
      <c r="E36" s="7"/>
    </row>
    <row r="37" spans="2:5" hidden="1" x14ac:dyDescent="0.35">
      <c r="B37" s="7"/>
      <c r="C37" s="7"/>
      <c r="D37" s="7"/>
      <c r="E37" s="7"/>
    </row>
    <row r="38" spans="2:5" hidden="1" x14ac:dyDescent="0.35">
      <c r="B38" s="7"/>
      <c r="C38" s="7"/>
      <c r="D38" s="7"/>
      <c r="E38" s="7"/>
    </row>
    <row r="39" spans="2:5" hidden="1" x14ac:dyDescent="0.35">
      <c r="B39" s="7"/>
      <c r="C39" s="7"/>
      <c r="D39" s="7"/>
      <c r="E39" s="7"/>
    </row>
    <row r="40" spans="2:5" hidden="1" x14ac:dyDescent="0.35">
      <c r="B40" s="7"/>
      <c r="C40" s="7"/>
      <c r="D40" s="7"/>
      <c r="E40" s="7"/>
    </row>
    <row r="41" spans="2:5" hidden="1" x14ac:dyDescent="0.35">
      <c r="B41" s="7"/>
      <c r="C41" s="7"/>
      <c r="D41" s="7"/>
      <c r="E41" s="7"/>
    </row>
    <row r="42" spans="2:5" hidden="1" x14ac:dyDescent="0.35">
      <c r="B42" s="7"/>
      <c r="C42" s="7"/>
      <c r="D42" s="7"/>
      <c r="E42" s="7"/>
    </row>
    <row r="43" spans="2:5" hidden="1" x14ac:dyDescent="0.35">
      <c r="B43" s="7"/>
      <c r="C43" s="7"/>
      <c r="D43" s="7"/>
      <c r="E43" s="7"/>
    </row>
    <row r="44" spans="2:5" hidden="1" x14ac:dyDescent="0.35">
      <c r="B44" s="7"/>
      <c r="C44" s="7"/>
      <c r="D44" s="7"/>
      <c r="E44" s="7"/>
    </row>
    <row r="45" spans="2:5" hidden="1" x14ac:dyDescent="0.35">
      <c r="B45" s="7"/>
      <c r="C45" s="7"/>
      <c r="D45" s="7"/>
      <c r="E45" s="7"/>
    </row>
    <row r="46" spans="2:5" hidden="1" x14ac:dyDescent="0.35">
      <c r="B46" s="7"/>
      <c r="C46" s="7"/>
      <c r="D46" s="7"/>
      <c r="E46" s="7"/>
    </row>
    <row r="47" spans="2:5" hidden="1" x14ac:dyDescent="0.35">
      <c r="B47" s="7"/>
      <c r="C47" s="7"/>
      <c r="D47" s="7"/>
      <c r="E47" s="7"/>
    </row>
    <row r="48" spans="2:5" hidden="1" x14ac:dyDescent="0.35">
      <c r="B48" s="7"/>
      <c r="C48" s="7"/>
      <c r="D48" s="7"/>
      <c r="E48" s="7"/>
    </row>
    <row r="49" spans="2:5" hidden="1" x14ac:dyDescent="0.35">
      <c r="B49" s="7"/>
      <c r="C49" s="7"/>
      <c r="D49" s="7"/>
      <c r="E49" s="7"/>
    </row>
    <row r="50" spans="2:5" hidden="1" x14ac:dyDescent="0.35">
      <c r="B50" s="7"/>
      <c r="C50" s="7"/>
      <c r="D50" s="7"/>
      <c r="E50" s="7"/>
    </row>
    <row r="51" spans="2:5" hidden="1" x14ac:dyDescent="0.35">
      <c r="B51" s="7"/>
      <c r="C51" s="7"/>
      <c r="D51" s="7"/>
      <c r="E51" s="7"/>
    </row>
    <row r="52" spans="2:5" hidden="1" x14ac:dyDescent="0.35">
      <c r="B52" s="7"/>
      <c r="C52" s="7"/>
      <c r="D52" s="7"/>
      <c r="E52" s="7"/>
    </row>
    <row r="53" spans="2:5" hidden="1" x14ac:dyDescent="0.35">
      <c r="B53" s="7"/>
      <c r="C53" s="7"/>
      <c r="D53" s="7"/>
      <c r="E53" s="7"/>
    </row>
    <row r="54" spans="2:5" hidden="1" x14ac:dyDescent="0.35">
      <c r="B54" s="7"/>
      <c r="C54" s="7"/>
      <c r="D54" s="7"/>
      <c r="E54" s="7"/>
    </row>
    <row r="55" spans="2:5" hidden="1" x14ac:dyDescent="0.35">
      <c r="B55" s="7"/>
      <c r="C55" s="7"/>
      <c r="D55" s="7"/>
      <c r="E55" s="7"/>
    </row>
    <row r="56" spans="2:5" hidden="1" x14ac:dyDescent="0.35">
      <c r="B56" s="7"/>
      <c r="C56" s="7"/>
      <c r="D56" s="7"/>
      <c r="E56" s="7"/>
    </row>
    <row r="57" spans="2:5" hidden="1" x14ac:dyDescent="0.35">
      <c r="B57" s="7"/>
      <c r="C57" s="7"/>
      <c r="D57" s="7"/>
      <c r="E57" s="7"/>
    </row>
    <row r="58" spans="2:5" hidden="1" x14ac:dyDescent="0.35">
      <c r="B58" s="7"/>
      <c r="C58" s="7"/>
      <c r="D58" s="7"/>
      <c r="E58" s="7"/>
    </row>
    <row r="59" spans="2:5" hidden="1" x14ac:dyDescent="0.35">
      <c r="B59" s="7"/>
      <c r="C59" s="7"/>
      <c r="D59" s="7"/>
      <c r="E59" s="7"/>
    </row>
    <row r="60" spans="2:5" hidden="1" x14ac:dyDescent="0.35">
      <c r="B60" s="7"/>
      <c r="C60" s="7"/>
      <c r="D60" s="7"/>
      <c r="E60" s="7"/>
    </row>
    <row r="61" spans="2:5" hidden="1" x14ac:dyDescent="0.35">
      <c r="B61" s="7"/>
      <c r="C61" s="7"/>
      <c r="D61" s="7"/>
      <c r="E61" s="7"/>
    </row>
    <row r="62" spans="2:5" hidden="1" x14ac:dyDescent="0.35">
      <c r="B62" s="7"/>
      <c r="C62" s="7"/>
      <c r="D62" s="7"/>
      <c r="E62" s="7"/>
    </row>
    <row r="63" spans="2:5" hidden="1" x14ac:dyDescent="0.35">
      <c r="B63" s="7"/>
      <c r="C63" s="7"/>
      <c r="D63" s="7"/>
      <c r="E63" s="7"/>
    </row>
    <row r="64" spans="2:5" hidden="1" x14ac:dyDescent="0.35">
      <c r="B64" s="7"/>
      <c r="C64" s="7"/>
      <c r="D64" s="7"/>
      <c r="E64" s="7"/>
    </row>
    <row r="65" spans="2:5" hidden="1" x14ac:dyDescent="0.35">
      <c r="B65" s="7"/>
      <c r="C65" s="7"/>
      <c r="D65" s="7"/>
      <c r="E65" s="7"/>
    </row>
    <row r="66" spans="2:5" hidden="1" x14ac:dyDescent="0.35">
      <c r="B66" s="7"/>
      <c r="C66" s="7"/>
      <c r="D66" s="7"/>
      <c r="E66" s="7"/>
    </row>
    <row r="67" spans="2:5" hidden="1" x14ac:dyDescent="0.35">
      <c r="B67" s="7"/>
      <c r="C67" s="7"/>
      <c r="D67" s="7"/>
      <c r="E67" s="7"/>
    </row>
    <row r="68" spans="2:5" hidden="1" x14ac:dyDescent="0.35">
      <c r="B68" s="7"/>
      <c r="C68" s="7"/>
      <c r="D68" s="7"/>
      <c r="E68" s="7"/>
    </row>
    <row r="69" spans="2:5" hidden="1" x14ac:dyDescent="0.35">
      <c r="B69" s="7"/>
      <c r="C69" s="7"/>
      <c r="D69" s="7"/>
      <c r="E69" s="7"/>
    </row>
    <row r="70" spans="2:5" hidden="1" x14ac:dyDescent="0.35">
      <c r="B70" s="7"/>
      <c r="C70" s="7"/>
      <c r="D70" s="7"/>
      <c r="E70" s="7"/>
    </row>
    <row r="71" spans="2:5" hidden="1" x14ac:dyDescent="0.35">
      <c r="B71" s="7"/>
      <c r="C71" s="7"/>
      <c r="D71" s="7"/>
      <c r="E71" s="7"/>
    </row>
    <row r="72" spans="2:5" hidden="1" x14ac:dyDescent="0.35">
      <c r="B72" s="7"/>
      <c r="C72" s="7"/>
      <c r="D72" s="7"/>
      <c r="E72" s="7"/>
    </row>
    <row r="73" spans="2:5" hidden="1" x14ac:dyDescent="0.35">
      <c r="B73" s="7"/>
      <c r="C73" s="7"/>
      <c r="D73" s="7"/>
      <c r="E73" s="7"/>
    </row>
    <row r="74" spans="2:5" hidden="1" x14ac:dyDescent="0.35">
      <c r="B74" s="7"/>
      <c r="C74" s="7"/>
      <c r="D74" s="7"/>
      <c r="E74" s="7"/>
    </row>
    <row r="75" spans="2:5" hidden="1" x14ac:dyDescent="0.35">
      <c r="B75" s="7"/>
      <c r="C75" s="7"/>
      <c r="D75" s="7"/>
      <c r="E75" s="7"/>
    </row>
    <row r="76" spans="2:5" hidden="1" x14ac:dyDescent="0.35">
      <c r="B76" s="7"/>
      <c r="C76" s="7"/>
      <c r="D76" s="7"/>
      <c r="E76" s="7"/>
    </row>
    <row r="77" spans="2:5" hidden="1" x14ac:dyDescent="0.35">
      <c r="B77" s="7"/>
      <c r="C77" s="7"/>
      <c r="D77" s="7"/>
      <c r="E77" s="7"/>
    </row>
    <row r="78" spans="2:5" hidden="1" x14ac:dyDescent="0.35">
      <c r="B78" s="7"/>
      <c r="C78" s="7"/>
      <c r="D78" s="7"/>
      <c r="E78" s="7"/>
    </row>
    <row r="79" spans="2:5" hidden="1" x14ac:dyDescent="0.35">
      <c r="B79" s="7"/>
      <c r="C79" s="7"/>
      <c r="D79" s="7"/>
      <c r="E79" s="7"/>
    </row>
    <row r="80" spans="2:5" hidden="1" x14ac:dyDescent="0.35">
      <c r="B80" s="7"/>
      <c r="C80" s="7"/>
      <c r="D80" s="7"/>
      <c r="E80" s="7"/>
    </row>
    <row r="81" spans="2:5" hidden="1" x14ac:dyDescent="0.35">
      <c r="B81" s="7"/>
      <c r="C81" s="7"/>
      <c r="D81" s="7"/>
      <c r="E81" s="7"/>
    </row>
    <row r="82" spans="2:5" hidden="1" x14ac:dyDescent="0.35">
      <c r="B82" s="7"/>
      <c r="C82" s="7"/>
      <c r="D82" s="7"/>
      <c r="E82" s="7"/>
    </row>
    <row r="83" spans="2:5" hidden="1" x14ac:dyDescent="0.35">
      <c r="B83" s="7"/>
      <c r="C83" s="7"/>
      <c r="D83" s="7"/>
      <c r="E83" s="7"/>
    </row>
    <row r="84" spans="2:5" hidden="1" x14ac:dyDescent="0.35">
      <c r="B84" s="7"/>
      <c r="C84" s="7"/>
      <c r="D84" s="7"/>
      <c r="E84" s="7"/>
    </row>
    <row r="85" spans="2:5" hidden="1" x14ac:dyDescent="0.35">
      <c r="B85" s="7"/>
      <c r="C85" s="7"/>
      <c r="D85" s="7"/>
      <c r="E85" s="7"/>
    </row>
    <row r="86" spans="2:5" hidden="1" x14ac:dyDescent="0.35">
      <c r="B86" s="7"/>
      <c r="C86" s="7"/>
      <c r="D86" s="7"/>
      <c r="E86" s="7"/>
    </row>
    <row r="87" spans="2:5" hidden="1" x14ac:dyDescent="0.35">
      <c r="B87" s="7"/>
      <c r="C87" s="7"/>
      <c r="D87" s="7"/>
      <c r="E87" s="7"/>
    </row>
    <row r="88" spans="2:5" hidden="1" x14ac:dyDescent="0.35">
      <c r="B88" s="7"/>
      <c r="C88" s="7"/>
      <c r="D88" s="7"/>
      <c r="E88" s="7"/>
    </row>
    <row r="89" spans="2:5" hidden="1" x14ac:dyDescent="0.35">
      <c r="B89" s="7"/>
      <c r="C89" s="7"/>
      <c r="D89" s="7"/>
      <c r="E89" s="7"/>
    </row>
    <row r="90" spans="2:5" hidden="1" x14ac:dyDescent="0.35">
      <c r="B90" s="7"/>
      <c r="C90" s="7"/>
      <c r="D90" s="7"/>
      <c r="E90" s="7"/>
    </row>
    <row r="91" spans="2:5" hidden="1" x14ac:dyDescent="0.35">
      <c r="B91" s="7"/>
      <c r="C91" s="7"/>
      <c r="D91" s="7"/>
      <c r="E91" s="7"/>
    </row>
    <row r="92" spans="2:5" hidden="1" x14ac:dyDescent="0.35">
      <c r="B92" s="7"/>
      <c r="C92" s="7"/>
      <c r="D92" s="7"/>
      <c r="E92" s="7"/>
    </row>
    <row r="93" spans="2:5" hidden="1" x14ac:dyDescent="0.35">
      <c r="B93" s="7"/>
      <c r="C93" s="7"/>
      <c r="D93" s="7"/>
      <c r="E93" s="7"/>
    </row>
    <row r="94" spans="2:5" hidden="1" x14ac:dyDescent="0.35">
      <c r="B94" s="7"/>
      <c r="C94" s="7"/>
      <c r="D94" s="7"/>
      <c r="E94" s="7"/>
    </row>
    <row r="95" spans="2:5" hidden="1" x14ac:dyDescent="0.35">
      <c r="B95" s="7"/>
      <c r="C95" s="7"/>
      <c r="D95" s="7"/>
      <c r="E95" s="7"/>
    </row>
    <row r="96" spans="2:5" hidden="1" x14ac:dyDescent="0.35">
      <c r="B96" s="7"/>
      <c r="C96" s="7"/>
      <c r="D96" s="7"/>
      <c r="E96" s="7"/>
    </row>
    <row r="97" spans="2:5" hidden="1" x14ac:dyDescent="0.35">
      <c r="B97" s="7"/>
      <c r="C97" s="7"/>
      <c r="D97" s="7"/>
      <c r="E97" s="7"/>
    </row>
    <row r="98" spans="2:5" hidden="1" x14ac:dyDescent="0.35">
      <c r="B98" s="7"/>
      <c r="C98" s="7"/>
      <c r="D98" s="7"/>
      <c r="E98" s="7"/>
    </row>
    <row r="99" spans="2:5" hidden="1" x14ac:dyDescent="0.35">
      <c r="B99" s="7"/>
      <c r="C99" s="7"/>
      <c r="D99" s="7"/>
      <c r="E99" s="7"/>
    </row>
    <row r="100" spans="2:5" hidden="1" x14ac:dyDescent="0.35">
      <c r="B100" s="7"/>
      <c r="C100" s="7"/>
      <c r="D100" s="7"/>
      <c r="E100" s="7"/>
    </row>
    <row r="101" spans="2:5" hidden="1" x14ac:dyDescent="0.35">
      <c r="B101" s="7"/>
      <c r="C101" s="7"/>
      <c r="D101" s="7"/>
      <c r="E101" s="7"/>
    </row>
    <row r="102" spans="2:5" hidden="1" x14ac:dyDescent="0.35">
      <c r="B102" s="7"/>
      <c r="C102" s="7"/>
      <c r="D102" s="7"/>
      <c r="E102" s="7"/>
    </row>
    <row r="103" spans="2:5" hidden="1" x14ac:dyDescent="0.35">
      <c r="B103" s="7"/>
      <c r="C103" s="7"/>
      <c r="D103" s="7"/>
      <c r="E103" s="7"/>
    </row>
    <row r="104" spans="2:5" hidden="1" x14ac:dyDescent="0.35">
      <c r="B104" s="7"/>
      <c r="C104" s="7"/>
      <c r="D104" s="7"/>
      <c r="E104" s="7"/>
    </row>
    <row r="105" spans="2:5" hidden="1" x14ac:dyDescent="0.35">
      <c r="B105" s="7"/>
      <c r="C105" s="7"/>
      <c r="D105" s="7"/>
      <c r="E105" s="7"/>
    </row>
    <row r="106" spans="2:5" hidden="1" x14ac:dyDescent="0.35">
      <c r="B106" s="7"/>
      <c r="C106" s="7"/>
      <c r="D106" s="7"/>
      <c r="E106" s="7"/>
    </row>
    <row r="107" spans="2:5" hidden="1" x14ac:dyDescent="0.35">
      <c r="B107" s="7"/>
      <c r="C107" s="7"/>
      <c r="D107" s="7"/>
      <c r="E107" s="7"/>
    </row>
    <row r="108" spans="2:5" hidden="1" x14ac:dyDescent="0.35">
      <c r="B108" s="7"/>
      <c r="C108" s="7"/>
      <c r="D108" s="7"/>
      <c r="E108" s="7"/>
    </row>
    <row r="109" spans="2:5" hidden="1" x14ac:dyDescent="0.35">
      <c r="B109" s="7"/>
      <c r="C109" s="7"/>
      <c r="D109" s="7"/>
      <c r="E109" s="7"/>
    </row>
    <row r="110" spans="2:5" hidden="1" x14ac:dyDescent="0.35">
      <c r="B110" s="7"/>
      <c r="C110" s="7"/>
      <c r="D110" s="7"/>
      <c r="E110" s="7"/>
    </row>
    <row r="111" spans="2:5" hidden="1" x14ac:dyDescent="0.35">
      <c r="B111" s="7"/>
      <c r="C111" s="7"/>
      <c r="D111" s="7"/>
      <c r="E111" s="7"/>
    </row>
    <row r="112" spans="2:5" hidden="1" x14ac:dyDescent="0.35">
      <c r="B112" s="7"/>
      <c r="C112" s="7"/>
      <c r="D112" s="7"/>
      <c r="E112" s="7"/>
    </row>
    <row r="113" spans="2:5" hidden="1" x14ac:dyDescent="0.35">
      <c r="B113" s="7"/>
      <c r="C113" s="7"/>
      <c r="D113" s="7"/>
      <c r="E113" s="7"/>
    </row>
    <row r="114" spans="2:5" hidden="1" x14ac:dyDescent="0.35">
      <c r="B114" s="7"/>
      <c r="C114" s="7"/>
      <c r="D114" s="7"/>
      <c r="E114" s="7"/>
    </row>
    <row r="115" spans="2:5" hidden="1" x14ac:dyDescent="0.35">
      <c r="B115" s="7"/>
      <c r="C115" s="7"/>
      <c r="D115" s="7"/>
      <c r="E115" s="7"/>
    </row>
    <row r="116" spans="2:5" hidden="1" x14ac:dyDescent="0.35">
      <c r="B116" s="7"/>
      <c r="C116" s="7"/>
      <c r="D116" s="7"/>
      <c r="E116" s="7"/>
    </row>
    <row r="117" spans="2:5" hidden="1" x14ac:dyDescent="0.35">
      <c r="B117" s="7"/>
      <c r="C117" s="7"/>
      <c r="D117" s="7"/>
      <c r="E117" s="7"/>
    </row>
    <row r="118" spans="2:5" hidden="1" x14ac:dyDescent="0.35">
      <c r="B118" s="7"/>
      <c r="C118" s="7"/>
      <c r="D118" s="7"/>
      <c r="E118" s="7"/>
    </row>
    <row r="119" spans="2:5" hidden="1" x14ac:dyDescent="0.35">
      <c r="B119" s="7"/>
      <c r="C119" s="7"/>
      <c r="D119" s="7"/>
      <c r="E119" s="7"/>
    </row>
    <row r="120" spans="2:5" hidden="1" x14ac:dyDescent="0.35">
      <c r="B120" s="7"/>
      <c r="C120" s="7"/>
      <c r="D120" s="7"/>
      <c r="E120" s="7"/>
    </row>
    <row r="121" spans="2:5" hidden="1" x14ac:dyDescent="0.35">
      <c r="B121" s="7"/>
      <c r="C121" s="7"/>
      <c r="D121" s="7"/>
      <c r="E121" s="7"/>
    </row>
    <row r="122" spans="2:5" hidden="1" x14ac:dyDescent="0.35">
      <c r="B122" s="7"/>
      <c r="C122" s="7"/>
      <c r="D122" s="7"/>
      <c r="E122" s="7"/>
    </row>
    <row r="123" spans="2:5" hidden="1" x14ac:dyDescent="0.35">
      <c r="B123" s="7"/>
      <c r="C123" s="7"/>
      <c r="D123" s="7"/>
      <c r="E123" s="7"/>
    </row>
    <row r="124" spans="2:5" hidden="1" x14ac:dyDescent="0.35">
      <c r="B124" s="7"/>
      <c r="C124" s="7"/>
      <c r="D124" s="7"/>
      <c r="E124" s="7"/>
    </row>
    <row r="125" spans="2:5" hidden="1" x14ac:dyDescent="0.35">
      <c r="B125" s="7"/>
      <c r="C125" s="7"/>
      <c r="D125" s="7"/>
      <c r="E125" s="7"/>
    </row>
    <row r="126" spans="2:5" hidden="1" x14ac:dyDescent="0.35">
      <c r="B126" s="7"/>
      <c r="C126" s="7"/>
      <c r="D126" s="7"/>
      <c r="E126" s="7"/>
    </row>
    <row r="127" spans="2:5" hidden="1" x14ac:dyDescent="0.35">
      <c r="B127" s="7"/>
      <c r="C127" s="7"/>
      <c r="D127" s="7"/>
      <c r="E127" s="7"/>
    </row>
    <row r="128" spans="2:5" hidden="1" x14ac:dyDescent="0.35">
      <c r="B128" s="7"/>
      <c r="C128" s="7"/>
      <c r="D128" s="7"/>
      <c r="E128" s="7"/>
    </row>
    <row r="129" spans="2:5" hidden="1" x14ac:dyDescent="0.35">
      <c r="B129" s="7"/>
      <c r="C129" s="7"/>
      <c r="D129" s="7"/>
      <c r="E129" s="7"/>
    </row>
    <row r="130" spans="2:5" hidden="1" x14ac:dyDescent="0.35">
      <c r="B130" s="7"/>
      <c r="C130" s="7"/>
      <c r="D130" s="7"/>
      <c r="E130" s="7"/>
    </row>
    <row r="131" spans="2:5" hidden="1" x14ac:dyDescent="0.35">
      <c r="B131" s="7"/>
      <c r="C131" s="7"/>
      <c r="D131" s="7"/>
      <c r="E131" s="7"/>
    </row>
    <row r="132" spans="2:5" hidden="1" x14ac:dyDescent="0.35">
      <c r="B132" s="7"/>
      <c r="C132" s="7"/>
      <c r="D132" s="7"/>
      <c r="E132" s="7"/>
    </row>
    <row r="133" spans="2:5" hidden="1" x14ac:dyDescent="0.35">
      <c r="B133" s="7"/>
      <c r="C133" s="7"/>
      <c r="D133" s="7"/>
      <c r="E133" s="7"/>
    </row>
    <row r="134" spans="2:5" hidden="1" x14ac:dyDescent="0.35">
      <c r="B134" s="7"/>
      <c r="C134" s="7"/>
      <c r="D134" s="7"/>
      <c r="E134" s="7"/>
    </row>
    <row r="135" spans="2:5" hidden="1" x14ac:dyDescent="0.35">
      <c r="B135" s="7"/>
      <c r="C135" s="7"/>
      <c r="D135" s="7"/>
      <c r="E135" s="7"/>
    </row>
    <row r="136" spans="2:5" hidden="1" x14ac:dyDescent="0.35">
      <c r="B136" s="7"/>
      <c r="C136" s="7"/>
      <c r="D136" s="7"/>
      <c r="E136" s="7"/>
    </row>
    <row r="137" spans="2:5" hidden="1" x14ac:dyDescent="0.35">
      <c r="B137" s="7"/>
      <c r="C137" s="7"/>
      <c r="D137" s="7"/>
      <c r="E137" s="7"/>
    </row>
    <row r="138" spans="2:5" hidden="1" x14ac:dyDescent="0.35">
      <c r="B138" s="7"/>
      <c r="C138" s="7"/>
      <c r="D138" s="7"/>
      <c r="E138" s="7"/>
    </row>
    <row r="139" spans="2:5" hidden="1" x14ac:dyDescent="0.35">
      <c r="B139" s="7"/>
      <c r="C139" s="7"/>
      <c r="D139" s="7"/>
      <c r="E139" s="7"/>
    </row>
    <row r="140" spans="2:5" hidden="1" x14ac:dyDescent="0.35">
      <c r="B140" s="7"/>
      <c r="C140" s="7"/>
      <c r="D140" s="7"/>
      <c r="E140" s="7"/>
    </row>
    <row r="141" spans="2:5" hidden="1" x14ac:dyDescent="0.35">
      <c r="B141" s="7"/>
      <c r="C141" s="7"/>
      <c r="D141" s="7"/>
      <c r="E141" s="7"/>
    </row>
    <row r="142" spans="2:5" hidden="1" x14ac:dyDescent="0.35">
      <c r="B142" s="7"/>
      <c r="C142" s="7"/>
      <c r="D142" s="7"/>
      <c r="E142" s="7"/>
    </row>
    <row r="143" spans="2:5" hidden="1" x14ac:dyDescent="0.35">
      <c r="B143" s="7"/>
      <c r="C143" s="7"/>
      <c r="D143" s="7"/>
      <c r="E143" s="7"/>
    </row>
    <row r="144" spans="2:5" hidden="1" x14ac:dyDescent="0.35">
      <c r="B144" s="7"/>
      <c r="C144" s="7"/>
      <c r="D144" s="7"/>
      <c r="E144" s="7"/>
    </row>
    <row r="145" spans="2:5" hidden="1" x14ac:dyDescent="0.35">
      <c r="B145" s="7"/>
      <c r="C145" s="7"/>
      <c r="D145" s="7"/>
      <c r="E145" s="7"/>
    </row>
    <row r="146" spans="2:5" hidden="1" x14ac:dyDescent="0.35">
      <c r="B146" s="7"/>
      <c r="C146" s="7"/>
      <c r="D146" s="7"/>
      <c r="E146" s="7"/>
    </row>
    <row r="147" spans="2:5" hidden="1" x14ac:dyDescent="0.35">
      <c r="B147" s="7"/>
      <c r="C147" s="7"/>
      <c r="D147" s="7"/>
      <c r="E147" s="7"/>
    </row>
    <row r="148" spans="2:5" hidden="1" x14ac:dyDescent="0.35">
      <c r="B148" s="7"/>
      <c r="C148" s="7"/>
      <c r="D148" s="7"/>
      <c r="E148" s="7"/>
    </row>
    <row r="149" spans="2:5" hidden="1" x14ac:dyDescent="0.35">
      <c r="B149" s="7"/>
      <c r="C149" s="7"/>
      <c r="D149" s="7"/>
      <c r="E149" s="7"/>
    </row>
    <row r="150" spans="2:5" hidden="1" x14ac:dyDescent="0.35">
      <c r="B150" s="7"/>
      <c r="C150" s="7"/>
      <c r="D150" s="7"/>
      <c r="E150" s="7"/>
    </row>
    <row r="151" spans="2:5" hidden="1" x14ac:dyDescent="0.35">
      <c r="B151" s="7"/>
      <c r="C151" s="7"/>
      <c r="D151" s="7"/>
      <c r="E151" s="7"/>
    </row>
    <row r="152" spans="2:5" hidden="1" x14ac:dyDescent="0.35">
      <c r="B152" s="7"/>
      <c r="C152" s="7"/>
      <c r="D152" s="7"/>
      <c r="E152" s="7"/>
    </row>
    <row r="153" spans="2:5" hidden="1" x14ac:dyDescent="0.35">
      <c r="B153" s="7"/>
      <c r="C153" s="7"/>
      <c r="D153" s="7"/>
      <c r="E153" s="7"/>
    </row>
    <row r="154" spans="2:5" hidden="1" x14ac:dyDescent="0.35">
      <c r="B154" s="7"/>
      <c r="C154" s="7"/>
      <c r="D154" s="7"/>
      <c r="E154" s="7"/>
    </row>
    <row r="155" spans="2:5" hidden="1" x14ac:dyDescent="0.35">
      <c r="B155" s="7"/>
      <c r="C155" s="7"/>
      <c r="D155" s="7"/>
      <c r="E155" s="7"/>
    </row>
    <row r="156" spans="2:5" hidden="1" x14ac:dyDescent="0.35">
      <c r="B156" s="7"/>
      <c r="C156" s="7"/>
      <c r="D156" s="7"/>
      <c r="E156" s="7"/>
    </row>
    <row r="157" spans="2:5" hidden="1" x14ac:dyDescent="0.35">
      <c r="B157" s="7"/>
      <c r="C157" s="7"/>
      <c r="D157" s="7"/>
      <c r="E157" s="7"/>
    </row>
    <row r="158" spans="2:5" hidden="1" x14ac:dyDescent="0.35">
      <c r="B158" s="7"/>
      <c r="C158" s="7"/>
      <c r="D158" s="7"/>
      <c r="E158" s="7"/>
    </row>
    <row r="159" spans="2:5" hidden="1" x14ac:dyDescent="0.35">
      <c r="B159" s="7"/>
      <c r="C159" s="7"/>
      <c r="D159" s="7"/>
      <c r="E159" s="7"/>
    </row>
    <row r="160" spans="2:5" hidden="1" x14ac:dyDescent="0.35">
      <c r="B160" s="7"/>
      <c r="C160" s="7"/>
      <c r="D160" s="7"/>
      <c r="E160" s="7"/>
    </row>
    <row r="161" spans="2:5" hidden="1" x14ac:dyDescent="0.35">
      <c r="B161" s="7"/>
      <c r="C161" s="7"/>
      <c r="D161" s="7"/>
      <c r="E161" s="7"/>
    </row>
    <row r="162" spans="2:5" hidden="1" x14ac:dyDescent="0.35">
      <c r="B162" s="7"/>
      <c r="C162" s="7"/>
      <c r="D162" s="7"/>
      <c r="E162" s="7"/>
    </row>
    <row r="163" spans="2:5" hidden="1" x14ac:dyDescent="0.35">
      <c r="B163" s="7"/>
      <c r="C163" s="7"/>
      <c r="D163" s="7"/>
      <c r="E163" s="7"/>
    </row>
    <row r="164" spans="2:5" hidden="1" x14ac:dyDescent="0.35">
      <c r="B164" s="7"/>
      <c r="C164" s="7"/>
      <c r="D164" s="7"/>
      <c r="E164" s="7"/>
    </row>
    <row r="165" spans="2:5" hidden="1" x14ac:dyDescent="0.35">
      <c r="B165" s="7"/>
      <c r="C165" s="7"/>
      <c r="D165" s="7"/>
      <c r="E165" s="7"/>
    </row>
    <row r="166" spans="2:5" hidden="1" x14ac:dyDescent="0.35">
      <c r="B166" s="7"/>
      <c r="C166" s="7"/>
      <c r="D166" s="7"/>
      <c r="E166" s="7"/>
    </row>
    <row r="167" spans="2:5" hidden="1" x14ac:dyDescent="0.35">
      <c r="B167" s="7"/>
      <c r="C167" s="7"/>
      <c r="D167" s="7"/>
      <c r="E167" s="7"/>
    </row>
    <row r="168" spans="2:5" hidden="1" x14ac:dyDescent="0.35">
      <c r="B168" s="7"/>
      <c r="C168" s="7"/>
      <c r="D168" s="7"/>
      <c r="E168" s="7"/>
    </row>
    <row r="169" spans="2:5" hidden="1" x14ac:dyDescent="0.35">
      <c r="B169" s="7"/>
      <c r="C169" s="7"/>
      <c r="D169" s="7"/>
      <c r="E169" s="7"/>
    </row>
    <row r="170" spans="2:5" hidden="1" x14ac:dyDescent="0.35">
      <c r="B170" s="7"/>
      <c r="C170" s="7"/>
      <c r="D170" s="7"/>
      <c r="E170" s="7"/>
    </row>
    <row r="171" spans="2:5" hidden="1" x14ac:dyDescent="0.35">
      <c r="B171" s="7"/>
      <c r="C171" s="7"/>
      <c r="D171" s="7"/>
      <c r="E171" s="7"/>
    </row>
    <row r="172" spans="2:5" hidden="1" x14ac:dyDescent="0.35">
      <c r="B172" s="7"/>
      <c r="C172" s="7"/>
      <c r="D172" s="7"/>
      <c r="E172" s="7"/>
    </row>
    <row r="173" spans="2:5" hidden="1" x14ac:dyDescent="0.35">
      <c r="B173" s="7"/>
      <c r="C173" s="7"/>
      <c r="D173" s="7"/>
      <c r="E173" s="7"/>
    </row>
    <row r="174" spans="2:5" hidden="1" x14ac:dyDescent="0.35">
      <c r="B174" s="7"/>
      <c r="C174" s="7"/>
      <c r="D174" s="7"/>
      <c r="E174" s="7"/>
    </row>
    <row r="175" spans="2:5" hidden="1" x14ac:dyDescent="0.35">
      <c r="B175" s="7"/>
      <c r="C175" s="7"/>
      <c r="D175" s="7"/>
      <c r="E175" s="7"/>
    </row>
    <row r="176" spans="2:5" hidden="1" x14ac:dyDescent="0.35">
      <c r="B176" s="7"/>
      <c r="C176" s="7"/>
      <c r="D176" s="7"/>
      <c r="E176" s="7"/>
    </row>
    <row r="177" spans="2:5" hidden="1" x14ac:dyDescent="0.35">
      <c r="B177" s="7"/>
      <c r="C177" s="7"/>
      <c r="D177" s="7"/>
      <c r="E177" s="7"/>
    </row>
    <row r="178" spans="2:5" hidden="1" x14ac:dyDescent="0.35">
      <c r="B178" s="7"/>
      <c r="C178" s="7"/>
      <c r="D178" s="7"/>
      <c r="E178" s="7"/>
    </row>
    <row r="179" spans="2:5" hidden="1" x14ac:dyDescent="0.35">
      <c r="B179" s="7"/>
      <c r="C179" s="7"/>
      <c r="D179" s="7"/>
      <c r="E179" s="7"/>
    </row>
    <row r="180" spans="2:5" hidden="1" x14ac:dyDescent="0.35">
      <c r="B180" s="7"/>
      <c r="C180" s="7"/>
      <c r="D180" s="7"/>
      <c r="E180" s="7"/>
    </row>
    <row r="181" spans="2:5" hidden="1" x14ac:dyDescent="0.35">
      <c r="B181" s="7"/>
      <c r="C181" s="7"/>
      <c r="D181" s="7"/>
      <c r="E181" s="7"/>
    </row>
    <row r="182" spans="2:5" hidden="1" x14ac:dyDescent="0.35">
      <c r="B182" s="7"/>
      <c r="C182" s="7"/>
      <c r="D182" s="7"/>
      <c r="E182" s="7"/>
    </row>
    <row r="183" spans="2:5" hidden="1" x14ac:dyDescent="0.35">
      <c r="B183" s="7"/>
      <c r="C183" s="7"/>
      <c r="D183" s="7"/>
      <c r="E183" s="7"/>
    </row>
    <row r="184" spans="2:5" hidden="1" x14ac:dyDescent="0.35">
      <c r="B184" s="7"/>
      <c r="C184" s="7"/>
      <c r="D184" s="7"/>
      <c r="E184" s="7"/>
    </row>
    <row r="185" spans="2:5" hidden="1" x14ac:dyDescent="0.35">
      <c r="B185" s="7"/>
      <c r="C185" s="7"/>
      <c r="D185" s="7"/>
      <c r="E185" s="7"/>
    </row>
    <row r="186" spans="2:5" hidden="1" x14ac:dyDescent="0.35">
      <c r="B186" s="7"/>
      <c r="C186" s="7"/>
      <c r="D186" s="7"/>
      <c r="E186" s="7"/>
    </row>
    <row r="187" spans="2:5" hidden="1" x14ac:dyDescent="0.35">
      <c r="B187" s="7"/>
      <c r="C187" s="7"/>
      <c r="D187" s="7"/>
      <c r="E187" s="7"/>
    </row>
    <row r="188" spans="2:5" hidden="1" x14ac:dyDescent="0.35">
      <c r="B188" s="7"/>
      <c r="C188" s="7"/>
      <c r="D188" s="7"/>
      <c r="E188" s="7"/>
    </row>
    <row r="189" spans="2:5" hidden="1" x14ac:dyDescent="0.35">
      <c r="B189" s="7"/>
      <c r="C189" s="7"/>
      <c r="D189" s="7"/>
      <c r="E189" s="7"/>
    </row>
    <row r="190" spans="2:5" hidden="1" x14ac:dyDescent="0.35">
      <c r="B190" s="7"/>
      <c r="C190" s="7"/>
      <c r="D190" s="7"/>
      <c r="E190" s="7"/>
    </row>
    <row r="191" spans="2:5" hidden="1" x14ac:dyDescent="0.35">
      <c r="B191" s="7"/>
      <c r="C191" s="7"/>
      <c r="D191" s="7"/>
      <c r="E191" s="7"/>
    </row>
    <row r="192" spans="2:5" hidden="1" x14ac:dyDescent="0.35">
      <c r="B192" s="7"/>
      <c r="C192" s="7"/>
      <c r="D192" s="7"/>
      <c r="E192" s="7"/>
    </row>
    <row r="193" spans="2:5" hidden="1" x14ac:dyDescent="0.35">
      <c r="B193" s="7"/>
      <c r="C193" s="7"/>
      <c r="D193" s="7"/>
      <c r="E193" s="7"/>
    </row>
    <row r="194" spans="2:5" hidden="1" x14ac:dyDescent="0.35">
      <c r="B194" s="7"/>
      <c r="C194" s="7"/>
      <c r="D194" s="7"/>
      <c r="E194" s="7"/>
    </row>
    <row r="195" spans="2:5" hidden="1" x14ac:dyDescent="0.35">
      <c r="B195" s="7"/>
      <c r="C195" s="7"/>
      <c r="D195" s="7"/>
      <c r="E195" s="7"/>
    </row>
    <row r="196" spans="2:5" hidden="1" x14ac:dyDescent="0.35">
      <c r="B196" s="7"/>
      <c r="C196" s="7"/>
      <c r="D196" s="7"/>
      <c r="E196" s="7"/>
    </row>
    <row r="197" spans="2:5" hidden="1" x14ac:dyDescent="0.35">
      <c r="B197" s="7"/>
      <c r="C197" s="7"/>
      <c r="D197" s="7"/>
      <c r="E197" s="7"/>
    </row>
    <row r="198" spans="2:5" hidden="1" x14ac:dyDescent="0.35">
      <c r="B198" s="7"/>
      <c r="C198" s="7"/>
      <c r="D198" s="7"/>
      <c r="E198" s="7"/>
    </row>
    <row r="199" spans="2:5" hidden="1" x14ac:dyDescent="0.35">
      <c r="B199" s="7"/>
      <c r="C199" s="7"/>
      <c r="D199" s="7"/>
      <c r="E199" s="7"/>
    </row>
    <row r="200" spans="2:5" hidden="1" x14ac:dyDescent="0.35">
      <c r="B200" s="7"/>
      <c r="C200" s="7"/>
      <c r="D200" s="7"/>
      <c r="E200" s="7"/>
    </row>
    <row r="201" spans="2:5" hidden="1" x14ac:dyDescent="0.35">
      <c r="B201" s="7"/>
      <c r="C201" s="7"/>
      <c r="D201" s="7"/>
      <c r="E201" s="7"/>
    </row>
    <row r="202" spans="2:5" hidden="1" x14ac:dyDescent="0.35">
      <c r="B202" s="7"/>
      <c r="C202" s="7"/>
      <c r="D202" s="7"/>
      <c r="E202" s="7"/>
    </row>
    <row r="203" spans="2:5" hidden="1" x14ac:dyDescent="0.35">
      <c r="B203" s="7"/>
      <c r="C203" s="7"/>
      <c r="D203" s="7"/>
      <c r="E203" s="7"/>
    </row>
    <row r="204" spans="2:5" hidden="1" x14ac:dyDescent="0.35">
      <c r="B204" s="7"/>
      <c r="C204" s="7"/>
      <c r="D204" s="7"/>
      <c r="E204" s="7"/>
    </row>
    <row r="205" spans="2:5" hidden="1" x14ac:dyDescent="0.35">
      <c r="B205" s="7"/>
      <c r="C205" s="7"/>
      <c r="D205" s="7"/>
      <c r="E205" s="7"/>
    </row>
    <row r="206" spans="2:5" hidden="1" x14ac:dyDescent="0.35">
      <c r="B206" s="7"/>
      <c r="C206" s="7"/>
      <c r="D206" s="7"/>
      <c r="E206" s="7"/>
    </row>
    <row r="207" spans="2:5" hidden="1" x14ac:dyDescent="0.35">
      <c r="B207" s="7"/>
      <c r="C207" s="7"/>
      <c r="D207" s="7"/>
      <c r="E207" s="7"/>
    </row>
    <row r="208" spans="2:5" hidden="1" x14ac:dyDescent="0.35">
      <c r="B208" s="7"/>
      <c r="C208" s="7"/>
      <c r="D208" s="7"/>
      <c r="E208" s="7"/>
    </row>
    <row r="209" spans="2:5" hidden="1" x14ac:dyDescent="0.35">
      <c r="B209" s="7"/>
      <c r="C209" s="7"/>
      <c r="D209" s="7"/>
      <c r="E209" s="7"/>
    </row>
    <row r="210" spans="2:5" hidden="1" x14ac:dyDescent="0.35">
      <c r="B210" s="7"/>
      <c r="C210" s="7"/>
      <c r="D210" s="7"/>
      <c r="E210" s="7"/>
    </row>
    <row r="211" spans="2:5" hidden="1" x14ac:dyDescent="0.35">
      <c r="B211" s="7"/>
      <c r="C211" s="7"/>
      <c r="D211" s="7"/>
      <c r="E211" s="7"/>
    </row>
    <row r="212" spans="2:5" hidden="1" x14ac:dyDescent="0.35">
      <c r="B212" s="7"/>
      <c r="C212" s="7"/>
      <c r="D212" s="7"/>
      <c r="E212" s="7"/>
    </row>
    <row r="213" spans="2:5" hidden="1" x14ac:dyDescent="0.35">
      <c r="B213" s="7"/>
      <c r="C213" s="7"/>
      <c r="D213" s="7"/>
      <c r="E213" s="7"/>
    </row>
    <row r="214" spans="2:5" hidden="1" x14ac:dyDescent="0.35">
      <c r="B214" s="7"/>
      <c r="C214" s="7"/>
      <c r="D214" s="7"/>
      <c r="E214" s="7"/>
    </row>
    <row r="215" spans="2:5" hidden="1" x14ac:dyDescent="0.35">
      <c r="B215" s="7"/>
      <c r="C215" s="7"/>
      <c r="D215" s="7"/>
      <c r="E215" s="7"/>
    </row>
    <row r="216" spans="2:5" hidden="1" x14ac:dyDescent="0.35">
      <c r="B216" s="7"/>
      <c r="C216" s="7"/>
      <c r="D216" s="7"/>
      <c r="E216" s="7"/>
    </row>
    <row r="217" spans="2:5" hidden="1" x14ac:dyDescent="0.35">
      <c r="B217" s="7"/>
      <c r="C217" s="7"/>
      <c r="D217" s="7"/>
      <c r="E217" s="7"/>
    </row>
    <row r="218" spans="2:5" hidden="1" x14ac:dyDescent="0.35">
      <c r="B218" s="7"/>
      <c r="C218" s="7"/>
      <c r="D218" s="7"/>
      <c r="E218" s="7"/>
    </row>
    <row r="219" spans="2:5" hidden="1" x14ac:dyDescent="0.35">
      <c r="B219" s="7"/>
      <c r="C219" s="7"/>
      <c r="D219" s="7"/>
      <c r="E219" s="7"/>
    </row>
    <row r="220" spans="2:5" hidden="1" x14ac:dyDescent="0.35">
      <c r="B220" s="7"/>
      <c r="C220" s="7"/>
      <c r="D220" s="7"/>
      <c r="E220" s="7"/>
    </row>
    <row r="221" spans="2:5" hidden="1" x14ac:dyDescent="0.35">
      <c r="B221" s="7"/>
      <c r="C221" s="7"/>
      <c r="D221" s="7"/>
      <c r="E221" s="7"/>
    </row>
    <row r="222" spans="2:5" hidden="1" x14ac:dyDescent="0.35">
      <c r="B222" s="7"/>
      <c r="C222" s="7"/>
      <c r="D222" s="7"/>
      <c r="E222" s="7"/>
    </row>
    <row r="223" spans="2:5" hidden="1" x14ac:dyDescent="0.35">
      <c r="B223" s="7"/>
      <c r="C223" s="7"/>
      <c r="D223" s="7"/>
      <c r="E223" s="7"/>
    </row>
    <row r="224" spans="2:5" hidden="1" x14ac:dyDescent="0.35">
      <c r="B224" s="7"/>
      <c r="C224" s="7"/>
      <c r="D224" s="7"/>
      <c r="E224" s="7"/>
    </row>
    <row r="225" spans="2:5" hidden="1" x14ac:dyDescent="0.35">
      <c r="B225" s="7"/>
      <c r="C225" s="7"/>
      <c r="D225" s="7"/>
      <c r="E225" s="7"/>
    </row>
    <row r="226" spans="2:5" hidden="1" x14ac:dyDescent="0.35">
      <c r="B226" s="7"/>
      <c r="C226" s="7"/>
      <c r="D226" s="7"/>
      <c r="E226" s="7"/>
    </row>
    <row r="227" spans="2:5" hidden="1" x14ac:dyDescent="0.35">
      <c r="B227" s="7"/>
      <c r="C227" s="7"/>
      <c r="D227" s="7"/>
      <c r="E227" s="7"/>
    </row>
    <row r="228" spans="2:5" hidden="1" x14ac:dyDescent="0.35">
      <c r="B228" s="7"/>
      <c r="C228" s="7"/>
      <c r="D228" s="7"/>
      <c r="E228" s="7"/>
    </row>
    <row r="229" spans="2:5" hidden="1" x14ac:dyDescent="0.35">
      <c r="B229" s="7"/>
      <c r="C229" s="7"/>
      <c r="D229" s="7"/>
      <c r="E229" s="7"/>
    </row>
    <row r="230" spans="2:5" hidden="1" x14ac:dyDescent="0.35">
      <c r="B230" s="7"/>
      <c r="C230" s="7"/>
      <c r="D230" s="7"/>
      <c r="E230" s="7"/>
    </row>
    <row r="231" spans="2:5" hidden="1" x14ac:dyDescent="0.35">
      <c r="B231" s="7"/>
      <c r="C231" s="7"/>
      <c r="D231" s="7"/>
      <c r="E231" s="7"/>
    </row>
    <row r="232" spans="2:5" hidden="1" x14ac:dyDescent="0.35">
      <c r="B232" s="7"/>
      <c r="C232" s="7"/>
      <c r="D232" s="7"/>
      <c r="E232" s="7"/>
    </row>
    <row r="233" spans="2:5" hidden="1" x14ac:dyDescent="0.35">
      <c r="B233" s="7"/>
      <c r="C233" s="7"/>
      <c r="D233" s="7"/>
      <c r="E233" s="7"/>
    </row>
    <row r="234" spans="2:5" hidden="1" x14ac:dyDescent="0.35">
      <c r="B234" s="7"/>
      <c r="C234" s="7"/>
      <c r="D234" s="7"/>
      <c r="E234" s="7"/>
    </row>
    <row r="235" spans="2:5" hidden="1" x14ac:dyDescent="0.35">
      <c r="B235" s="7"/>
      <c r="C235" s="7"/>
      <c r="D235" s="7"/>
      <c r="E235" s="7"/>
    </row>
    <row r="236" spans="2:5" hidden="1" x14ac:dyDescent="0.35">
      <c r="B236" s="7"/>
      <c r="C236" s="7"/>
      <c r="D236" s="7"/>
      <c r="E236" s="7"/>
    </row>
    <row r="237" spans="2:5" hidden="1" x14ac:dyDescent="0.35">
      <c r="B237" s="7"/>
      <c r="C237" s="7"/>
      <c r="D237" s="7"/>
      <c r="E237" s="7"/>
    </row>
    <row r="238" spans="2:5" hidden="1" x14ac:dyDescent="0.35">
      <c r="B238" s="7"/>
      <c r="C238" s="7"/>
      <c r="D238" s="7"/>
      <c r="E238" s="7"/>
    </row>
    <row r="239" spans="2:5" hidden="1" x14ac:dyDescent="0.35">
      <c r="B239" s="7"/>
      <c r="C239" s="7"/>
      <c r="D239" s="7"/>
      <c r="E239" s="7"/>
    </row>
    <row r="240" spans="2:5" hidden="1" x14ac:dyDescent="0.35">
      <c r="B240" s="7"/>
      <c r="C240" s="7"/>
      <c r="D240" s="7"/>
      <c r="E240" s="7"/>
    </row>
    <row r="241" spans="2:5" hidden="1" x14ac:dyDescent="0.35">
      <c r="B241" s="7"/>
      <c r="C241" s="7"/>
      <c r="D241" s="7"/>
      <c r="E241" s="7"/>
    </row>
    <row r="242" spans="2:5" hidden="1" x14ac:dyDescent="0.35">
      <c r="B242" s="7"/>
      <c r="C242" s="7"/>
      <c r="D242" s="7"/>
      <c r="E242" s="7"/>
    </row>
    <row r="243" spans="2:5" hidden="1" x14ac:dyDescent="0.35">
      <c r="B243" s="7"/>
      <c r="C243" s="7"/>
      <c r="D243" s="7"/>
      <c r="E243" s="7"/>
    </row>
    <row r="244" spans="2:5" hidden="1" x14ac:dyDescent="0.35">
      <c r="B244" s="7"/>
      <c r="C244" s="7"/>
      <c r="D244" s="7"/>
      <c r="E244" s="7"/>
    </row>
    <row r="245" spans="2:5" hidden="1" x14ac:dyDescent="0.35">
      <c r="B245" s="7"/>
      <c r="C245" s="7"/>
      <c r="D245" s="7"/>
      <c r="E245" s="7"/>
    </row>
    <row r="246" spans="2:5" hidden="1" x14ac:dyDescent="0.35">
      <c r="B246" s="7"/>
      <c r="C246" s="7"/>
      <c r="D246" s="7"/>
      <c r="E246" s="7"/>
    </row>
    <row r="247" spans="2:5" hidden="1" x14ac:dyDescent="0.35">
      <c r="B247" s="7"/>
      <c r="C247" s="7"/>
      <c r="D247" s="7"/>
      <c r="E247" s="7"/>
    </row>
    <row r="248" spans="2:5" hidden="1" x14ac:dyDescent="0.35">
      <c r="B248" s="7"/>
      <c r="C248" s="7"/>
      <c r="D248" s="7"/>
      <c r="E248" s="7"/>
    </row>
    <row r="249" spans="2:5" hidden="1" x14ac:dyDescent="0.35">
      <c r="B249" s="7"/>
      <c r="C249" s="7"/>
      <c r="D249" s="7"/>
      <c r="E249" s="7"/>
    </row>
    <row r="250" spans="2:5" hidden="1" x14ac:dyDescent="0.35">
      <c r="B250" s="7"/>
      <c r="C250" s="7"/>
      <c r="D250" s="7"/>
      <c r="E250" s="7"/>
    </row>
    <row r="251" spans="2:5" hidden="1" x14ac:dyDescent="0.35">
      <c r="B251" s="7"/>
      <c r="C251" s="7"/>
      <c r="D251" s="7"/>
      <c r="E251" s="7"/>
    </row>
    <row r="252" spans="2:5" hidden="1" x14ac:dyDescent="0.35">
      <c r="B252" s="7"/>
      <c r="C252" s="7"/>
      <c r="D252" s="7"/>
      <c r="E252" s="7"/>
    </row>
    <row r="253" spans="2:5" hidden="1" x14ac:dyDescent="0.35">
      <c r="B253" s="7"/>
      <c r="C253" s="7"/>
      <c r="D253" s="7"/>
      <c r="E253" s="7"/>
    </row>
    <row r="254" spans="2:5" hidden="1" x14ac:dyDescent="0.35">
      <c r="B254" s="7"/>
      <c r="C254" s="7"/>
      <c r="D254" s="7"/>
      <c r="E254" s="7"/>
    </row>
    <row r="255" spans="2:5" hidden="1" x14ac:dyDescent="0.35">
      <c r="B255" s="7"/>
      <c r="C255" s="7"/>
      <c r="D255" s="7"/>
      <c r="E255" s="7"/>
    </row>
    <row r="256" spans="2:5" hidden="1" x14ac:dyDescent="0.35">
      <c r="B256" s="7"/>
      <c r="C256" s="7"/>
      <c r="D256" s="7"/>
      <c r="E256" s="7"/>
    </row>
    <row r="257" spans="2:5" hidden="1" x14ac:dyDescent="0.35">
      <c r="B257" s="7"/>
      <c r="C257" s="7"/>
      <c r="D257" s="7"/>
      <c r="E257" s="7"/>
    </row>
    <row r="258" spans="2:5" hidden="1" x14ac:dyDescent="0.35">
      <c r="B258" s="7"/>
      <c r="C258" s="7"/>
      <c r="D258" s="7"/>
      <c r="E258" s="7"/>
    </row>
    <row r="259" spans="2:5" hidden="1" x14ac:dyDescent="0.35">
      <c r="B259" s="7"/>
      <c r="C259" s="7"/>
      <c r="D259" s="7"/>
      <c r="E259" s="7"/>
    </row>
    <row r="260" spans="2:5" hidden="1" x14ac:dyDescent="0.35">
      <c r="B260" s="7"/>
      <c r="C260" s="7"/>
      <c r="D260" s="7"/>
      <c r="E260" s="7"/>
    </row>
    <row r="261" spans="2:5" hidden="1" x14ac:dyDescent="0.35">
      <c r="B261" s="7"/>
      <c r="C261" s="7"/>
      <c r="D261" s="7"/>
      <c r="E261" s="7"/>
    </row>
    <row r="262" spans="2:5" hidden="1" x14ac:dyDescent="0.35">
      <c r="B262" s="7"/>
      <c r="C262" s="7"/>
      <c r="D262" s="7"/>
      <c r="E262" s="7"/>
    </row>
    <row r="263" spans="2:5" hidden="1" x14ac:dyDescent="0.35">
      <c r="B263" s="7"/>
      <c r="C263" s="7"/>
      <c r="D263" s="7"/>
      <c r="E263" s="7"/>
    </row>
    <row r="264" spans="2:5" hidden="1" x14ac:dyDescent="0.35">
      <c r="B264" s="7"/>
      <c r="C264" s="7"/>
      <c r="D264" s="7"/>
      <c r="E264" s="7"/>
    </row>
    <row r="265" spans="2:5" hidden="1" x14ac:dyDescent="0.35">
      <c r="B265" s="7"/>
      <c r="C265" s="7"/>
      <c r="D265" s="7"/>
      <c r="E265" s="7"/>
    </row>
    <row r="266" spans="2:5" hidden="1" x14ac:dyDescent="0.35">
      <c r="B266" s="7"/>
      <c r="C266" s="7"/>
      <c r="D266" s="7"/>
      <c r="E266" s="7"/>
    </row>
    <row r="267" spans="2:5" hidden="1" x14ac:dyDescent="0.35">
      <c r="B267" s="7"/>
      <c r="C267" s="7"/>
      <c r="D267" s="7"/>
      <c r="E267" s="7"/>
    </row>
    <row r="268" spans="2:5" hidden="1" x14ac:dyDescent="0.35">
      <c r="B268" s="7"/>
      <c r="C268" s="7"/>
      <c r="D268" s="7"/>
      <c r="E268" s="7"/>
    </row>
    <row r="269" spans="2:5" hidden="1" x14ac:dyDescent="0.35">
      <c r="B269" s="7"/>
      <c r="C269" s="7"/>
      <c r="D269" s="7"/>
      <c r="E269" s="7"/>
    </row>
    <row r="270" spans="2:5" hidden="1" x14ac:dyDescent="0.35">
      <c r="B270" s="7"/>
      <c r="C270" s="7"/>
      <c r="D270" s="7"/>
      <c r="E270" s="7"/>
    </row>
    <row r="271" spans="2:5" hidden="1" x14ac:dyDescent="0.35">
      <c r="B271" s="7"/>
      <c r="C271" s="7"/>
      <c r="D271" s="7"/>
      <c r="E271" s="7"/>
    </row>
    <row r="272" spans="2:5" hidden="1" x14ac:dyDescent="0.35">
      <c r="B272" s="7"/>
      <c r="C272" s="7"/>
      <c r="D272" s="7"/>
      <c r="E272" s="7"/>
    </row>
    <row r="273" spans="2:5" hidden="1" x14ac:dyDescent="0.35">
      <c r="B273" s="7"/>
      <c r="C273" s="7"/>
      <c r="D273" s="7"/>
      <c r="E273" s="7"/>
    </row>
    <row r="274" spans="2:5" hidden="1" x14ac:dyDescent="0.35">
      <c r="B274" s="7"/>
      <c r="C274" s="7"/>
      <c r="D274" s="7"/>
      <c r="E274" s="7"/>
    </row>
    <row r="275" spans="2:5" hidden="1" x14ac:dyDescent="0.35">
      <c r="B275" s="7"/>
      <c r="C275" s="7"/>
      <c r="D275" s="7"/>
      <c r="E275" s="7"/>
    </row>
    <row r="276" spans="2:5" hidden="1" x14ac:dyDescent="0.35">
      <c r="B276" s="7"/>
      <c r="C276" s="7"/>
      <c r="D276" s="7"/>
      <c r="E276" s="7"/>
    </row>
    <row r="277" spans="2:5" hidden="1" x14ac:dyDescent="0.35">
      <c r="B277" s="7"/>
      <c r="C277" s="7"/>
      <c r="D277" s="7"/>
      <c r="E277" s="7"/>
    </row>
    <row r="278" spans="2:5" hidden="1" x14ac:dyDescent="0.35">
      <c r="B278" s="7"/>
      <c r="C278" s="7"/>
      <c r="D278" s="7"/>
      <c r="E278" s="7"/>
    </row>
    <row r="279" spans="2:5" hidden="1" x14ac:dyDescent="0.35">
      <c r="B279" s="7"/>
      <c r="C279" s="7"/>
      <c r="D279" s="7"/>
      <c r="E279" s="7"/>
    </row>
    <row r="280" spans="2:5" hidden="1" x14ac:dyDescent="0.35">
      <c r="B280" s="7"/>
      <c r="C280" s="7"/>
      <c r="D280" s="7"/>
      <c r="E280" s="7"/>
    </row>
    <row r="281" spans="2:5" hidden="1" x14ac:dyDescent="0.35">
      <c r="B281" s="7"/>
      <c r="C281" s="7"/>
      <c r="D281" s="7"/>
      <c r="E281" s="7"/>
    </row>
    <row r="282" spans="2:5" hidden="1" x14ac:dyDescent="0.35">
      <c r="B282" s="7"/>
      <c r="C282" s="7"/>
      <c r="D282" s="7"/>
      <c r="E282" s="7"/>
    </row>
    <row r="283" spans="2:5" hidden="1" x14ac:dyDescent="0.35">
      <c r="B283" s="7"/>
      <c r="C283" s="7"/>
      <c r="D283" s="7"/>
      <c r="E283" s="7"/>
    </row>
    <row r="284" spans="2:5" hidden="1" x14ac:dyDescent="0.35">
      <c r="B284" s="7"/>
      <c r="C284" s="7"/>
      <c r="D284" s="7"/>
      <c r="E284" s="7"/>
    </row>
    <row r="285" spans="2:5" hidden="1" x14ac:dyDescent="0.35">
      <c r="B285" s="7"/>
      <c r="C285" s="7"/>
      <c r="D285" s="7"/>
      <c r="E285" s="7"/>
    </row>
    <row r="286" spans="2:5" hidden="1" x14ac:dyDescent="0.35">
      <c r="B286" s="7"/>
      <c r="C286" s="7"/>
      <c r="D286" s="7"/>
      <c r="E286" s="7"/>
    </row>
    <row r="287" spans="2:5" hidden="1" x14ac:dyDescent="0.35">
      <c r="B287" s="7"/>
      <c r="C287" s="7"/>
      <c r="D287" s="7"/>
      <c r="E287" s="7"/>
    </row>
    <row r="288" spans="2:5" hidden="1" x14ac:dyDescent="0.35">
      <c r="B288" s="7"/>
      <c r="C288" s="7"/>
      <c r="D288" s="7"/>
      <c r="E288" s="7"/>
    </row>
    <row r="289" spans="2:5" hidden="1" x14ac:dyDescent="0.35">
      <c r="B289" s="7"/>
      <c r="C289" s="7"/>
      <c r="D289" s="7"/>
      <c r="E289" s="7"/>
    </row>
    <row r="290" spans="2:5" hidden="1" x14ac:dyDescent="0.35">
      <c r="B290" s="7"/>
      <c r="C290" s="7"/>
      <c r="D290" s="7"/>
      <c r="E290" s="7"/>
    </row>
    <row r="291" spans="2:5" hidden="1" x14ac:dyDescent="0.35">
      <c r="B291" s="7"/>
      <c r="C291" s="7"/>
      <c r="D291" s="7"/>
      <c r="E291" s="7"/>
    </row>
    <row r="292" spans="2:5" hidden="1" x14ac:dyDescent="0.35">
      <c r="B292" s="7"/>
      <c r="C292" s="7"/>
      <c r="D292" s="7"/>
      <c r="E292" s="7"/>
    </row>
    <row r="293" spans="2:5" hidden="1" x14ac:dyDescent="0.35">
      <c r="B293" s="7"/>
      <c r="C293" s="7"/>
      <c r="D293" s="7"/>
      <c r="E293" s="7"/>
    </row>
    <row r="294" spans="2:5" hidden="1" x14ac:dyDescent="0.35">
      <c r="B294" s="7"/>
      <c r="C294" s="7"/>
      <c r="D294" s="7"/>
      <c r="E294" s="7"/>
    </row>
    <row r="295" spans="2:5" hidden="1" x14ac:dyDescent="0.35">
      <c r="B295" s="7"/>
      <c r="C295" s="7"/>
      <c r="D295" s="7"/>
      <c r="E295" s="7"/>
    </row>
    <row r="296" spans="2:5" hidden="1" x14ac:dyDescent="0.35">
      <c r="B296" s="7"/>
      <c r="C296" s="7"/>
      <c r="D296" s="7"/>
      <c r="E296" s="7"/>
    </row>
    <row r="297" spans="2:5" hidden="1" x14ac:dyDescent="0.35">
      <c r="B297" s="7"/>
      <c r="C297" s="7"/>
      <c r="D297" s="7"/>
      <c r="E297" s="7"/>
    </row>
    <row r="298" spans="2:5" hidden="1" x14ac:dyDescent="0.35">
      <c r="B298" s="7"/>
      <c r="C298" s="7"/>
      <c r="D298" s="7"/>
      <c r="E298" s="7"/>
    </row>
    <row r="299" spans="2:5" hidden="1" x14ac:dyDescent="0.35">
      <c r="B299" s="7"/>
      <c r="C299" s="7"/>
      <c r="D299" s="7"/>
      <c r="E299" s="7"/>
    </row>
    <row r="300" spans="2:5" hidden="1" x14ac:dyDescent="0.35">
      <c r="B300" s="7"/>
      <c r="C300" s="7"/>
      <c r="D300" s="7"/>
      <c r="E300" s="7"/>
    </row>
    <row r="301" spans="2:5" hidden="1" x14ac:dyDescent="0.35">
      <c r="B301" s="7"/>
      <c r="C301" s="7"/>
      <c r="D301" s="7"/>
      <c r="E301" s="7"/>
    </row>
    <row r="302" spans="2:5" hidden="1" x14ac:dyDescent="0.35">
      <c r="B302" s="7"/>
      <c r="C302" s="7"/>
      <c r="D302" s="7"/>
      <c r="E302" s="7"/>
    </row>
    <row r="303" spans="2:5" hidden="1" x14ac:dyDescent="0.35">
      <c r="B303" s="7"/>
      <c r="C303" s="7"/>
      <c r="D303" s="7"/>
      <c r="E303" s="7"/>
    </row>
    <row r="304" spans="2:5" hidden="1" x14ac:dyDescent="0.35">
      <c r="B304" s="7"/>
      <c r="C304" s="7"/>
      <c r="D304" s="7"/>
      <c r="E304" s="7"/>
    </row>
    <row r="305" spans="2:5" hidden="1" x14ac:dyDescent="0.35">
      <c r="B305" s="7"/>
      <c r="C305" s="7"/>
      <c r="D305" s="7"/>
      <c r="E305" s="7"/>
    </row>
    <row r="306" spans="2:5" hidden="1" x14ac:dyDescent="0.35">
      <c r="B306" s="7"/>
      <c r="C306" s="7"/>
      <c r="D306" s="7"/>
      <c r="E306" s="7"/>
    </row>
    <row r="307" spans="2:5" hidden="1" x14ac:dyDescent="0.35">
      <c r="B307" s="7"/>
      <c r="C307" s="7"/>
      <c r="D307" s="7"/>
      <c r="E307" s="7"/>
    </row>
    <row r="308" spans="2:5" hidden="1" x14ac:dyDescent="0.35">
      <c r="B308" s="7"/>
      <c r="C308" s="7"/>
      <c r="D308" s="7"/>
      <c r="E308" s="7"/>
    </row>
    <row r="309" spans="2:5" hidden="1" x14ac:dyDescent="0.35">
      <c r="B309" s="7"/>
      <c r="C309" s="7"/>
      <c r="D309" s="7"/>
      <c r="E309" s="7"/>
    </row>
    <row r="310" spans="2:5" hidden="1" x14ac:dyDescent="0.35">
      <c r="B310" s="7"/>
      <c r="C310" s="7"/>
      <c r="D310" s="7"/>
      <c r="E310" s="7"/>
    </row>
    <row r="311" spans="2:5" hidden="1" x14ac:dyDescent="0.35">
      <c r="B311" s="7"/>
      <c r="C311" s="7"/>
      <c r="D311" s="7"/>
      <c r="E311" s="7"/>
    </row>
    <row r="312" spans="2:5" hidden="1" x14ac:dyDescent="0.35">
      <c r="B312" s="7"/>
      <c r="C312" s="7"/>
      <c r="D312" s="7"/>
      <c r="E312" s="7"/>
    </row>
    <row r="313" spans="2:5" hidden="1" x14ac:dyDescent="0.35">
      <c r="B313" s="7"/>
      <c r="C313" s="7"/>
      <c r="D313" s="7"/>
      <c r="E313" s="7"/>
    </row>
    <row r="314" spans="2:5" hidden="1" x14ac:dyDescent="0.35">
      <c r="B314" s="7"/>
      <c r="C314" s="7"/>
      <c r="D314" s="7"/>
      <c r="E314" s="7"/>
    </row>
    <row r="315" spans="2:5" hidden="1" x14ac:dyDescent="0.35">
      <c r="B315" s="7"/>
      <c r="C315" s="7"/>
      <c r="D315" s="7"/>
      <c r="E315" s="7"/>
    </row>
    <row r="316" spans="2:5" hidden="1" x14ac:dyDescent="0.35">
      <c r="B316" s="7"/>
      <c r="C316" s="7"/>
      <c r="D316" s="7"/>
      <c r="E316" s="7"/>
    </row>
    <row r="317" spans="2:5" hidden="1" x14ac:dyDescent="0.35">
      <c r="B317" s="7"/>
      <c r="C317" s="7"/>
      <c r="D317" s="7"/>
      <c r="E317" s="7"/>
    </row>
    <row r="318" spans="2:5" hidden="1" x14ac:dyDescent="0.35">
      <c r="B318" s="7"/>
      <c r="C318" s="7"/>
      <c r="D318" s="7"/>
      <c r="E318" s="7"/>
    </row>
    <row r="319" spans="2:5" hidden="1" x14ac:dyDescent="0.35">
      <c r="B319" s="7"/>
      <c r="C319" s="7"/>
      <c r="D319" s="7"/>
      <c r="E319" s="7"/>
    </row>
    <row r="320" spans="2:5" hidden="1" x14ac:dyDescent="0.35">
      <c r="B320" s="7"/>
      <c r="C320" s="7"/>
      <c r="D320" s="7"/>
      <c r="E320" s="7"/>
    </row>
    <row r="321" spans="2:5" hidden="1" x14ac:dyDescent="0.35">
      <c r="B321" s="7"/>
      <c r="C321" s="7"/>
      <c r="D321" s="7"/>
      <c r="E321" s="7"/>
    </row>
    <row r="322" spans="2:5" hidden="1" x14ac:dyDescent="0.35">
      <c r="B322" s="7"/>
      <c r="C322" s="7"/>
      <c r="D322" s="7"/>
      <c r="E322" s="7"/>
    </row>
    <row r="323" spans="2:5" hidden="1" x14ac:dyDescent="0.35">
      <c r="B323" s="7"/>
      <c r="C323" s="7"/>
      <c r="D323" s="7"/>
      <c r="E323" s="7"/>
    </row>
    <row r="324" spans="2:5" hidden="1" x14ac:dyDescent="0.35">
      <c r="B324" s="7"/>
      <c r="C324" s="7"/>
      <c r="D324" s="7"/>
      <c r="E324" s="7"/>
    </row>
    <row r="325" spans="2:5" hidden="1" x14ac:dyDescent="0.35">
      <c r="B325" s="7"/>
      <c r="C325" s="7"/>
      <c r="D325" s="7"/>
      <c r="E325" s="7"/>
    </row>
    <row r="326" spans="2:5" hidden="1" x14ac:dyDescent="0.35">
      <c r="B326" s="7"/>
      <c r="C326" s="7"/>
      <c r="D326" s="7"/>
      <c r="E326" s="7"/>
    </row>
    <row r="327" spans="2:5" hidden="1" x14ac:dyDescent="0.35">
      <c r="B327" s="7"/>
      <c r="C327" s="7"/>
      <c r="D327" s="7"/>
      <c r="E327" s="7"/>
    </row>
    <row r="328" spans="2:5" hidden="1" x14ac:dyDescent="0.35">
      <c r="B328" s="7"/>
      <c r="C328" s="7"/>
      <c r="D328" s="7"/>
      <c r="E328" s="7"/>
    </row>
    <row r="329" spans="2:5" hidden="1" x14ac:dyDescent="0.35">
      <c r="B329" s="7"/>
      <c r="C329" s="7"/>
      <c r="D329" s="7"/>
      <c r="E329" s="7"/>
    </row>
    <row r="330" spans="2:5" hidden="1" x14ac:dyDescent="0.35">
      <c r="B330" s="7"/>
      <c r="C330" s="7"/>
      <c r="D330" s="7"/>
      <c r="E330" s="7"/>
    </row>
    <row r="331" spans="2:5" hidden="1" x14ac:dyDescent="0.35">
      <c r="B331" s="7"/>
      <c r="C331" s="7"/>
      <c r="D331" s="7"/>
      <c r="E331" s="7"/>
    </row>
    <row r="332" spans="2:5" hidden="1" x14ac:dyDescent="0.35">
      <c r="B332" s="7"/>
      <c r="C332" s="7"/>
      <c r="D332" s="7"/>
      <c r="E332" s="7"/>
    </row>
    <row r="333" spans="2:5" hidden="1" x14ac:dyDescent="0.35">
      <c r="B333" s="7"/>
      <c r="C333" s="7"/>
      <c r="D333" s="7"/>
      <c r="E333" s="7"/>
    </row>
    <row r="334" spans="2:5" hidden="1" x14ac:dyDescent="0.35">
      <c r="B334" s="7"/>
      <c r="C334" s="7"/>
      <c r="D334" s="7"/>
      <c r="E334" s="7"/>
    </row>
    <row r="335" spans="2:5" hidden="1" x14ac:dyDescent="0.35">
      <c r="B335" s="7"/>
      <c r="C335" s="7"/>
      <c r="D335" s="7"/>
      <c r="E335" s="7"/>
    </row>
    <row r="336" spans="2:5" hidden="1" x14ac:dyDescent="0.35">
      <c r="B336" s="7"/>
      <c r="C336" s="7"/>
      <c r="D336" s="7"/>
      <c r="E336" s="7"/>
    </row>
    <row r="337" spans="2:5" hidden="1" x14ac:dyDescent="0.35">
      <c r="B337" s="7"/>
      <c r="C337" s="7"/>
      <c r="D337" s="7"/>
      <c r="E337" s="7"/>
    </row>
    <row r="338" spans="2:5" hidden="1" x14ac:dyDescent="0.35">
      <c r="B338" s="7"/>
      <c r="C338" s="7"/>
      <c r="D338" s="7"/>
      <c r="E338" s="7"/>
    </row>
    <row r="339" spans="2:5" hidden="1" x14ac:dyDescent="0.35">
      <c r="B339" s="7"/>
      <c r="C339" s="7"/>
      <c r="D339" s="7"/>
      <c r="E339" s="7"/>
    </row>
    <row r="340" spans="2:5" hidden="1" x14ac:dyDescent="0.35">
      <c r="B340" s="7"/>
      <c r="C340" s="7"/>
      <c r="D340" s="7"/>
      <c r="E340" s="7"/>
    </row>
    <row r="341" spans="2:5" hidden="1" x14ac:dyDescent="0.35">
      <c r="B341" s="7"/>
      <c r="C341" s="7"/>
      <c r="D341" s="7"/>
      <c r="E341" s="7"/>
    </row>
    <row r="342" spans="2:5" hidden="1" x14ac:dyDescent="0.35">
      <c r="B342" s="7"/>
      <c r="C342" s="7"/>
      <c r="D342" s="7"/>
      <c r="E342" s="7"/>
    </row>
    <row r="343" spans="2:5" hidden="1" x14ac:dyDescent="0.35">
      <c r="B343" s="7"/>
      <c r="C343" s="7"/>
      <c r="D343" s="7"/>
      <c r="E343" s="7"/>
    </row>
    <row r="344" spans="2:5" hidden="1" x14ac:dyDescent="0.35">
      <c r="B344" s="7"/>
      <c r="C344" s="7"/>
      <c r="D344" s="7"/>
      <c r="E344" s="7"/>
    </row>
    <row r="345" spans="2:5" hidden="1" x14ac:dyDescent="0.35">
      <c r="B345" s="7"/>
      <c r="C345" s="7"/>
      <c r="D345" s="7"/>
      <c r="E345" s="7"/>
    </row>
    <row r="346" spans="2:5" hidden="1" x14ac:dyDescent="0.35">
      <c r="B346" s="7"/>
      <c r="C346" s="7"/>
      <c r="D346" s="7"/>
      <c r="E346" s="7"/>
    </row>
    <row r="347" spans="2:5" hidden="1" x14ac:dyDescent="0.35">
      <c r="B347" s="7"/>
      <c r="C347" s="7"/>
      <c r="D347" s="7"/>
      <c r="E347" s="7"/>
    </row>
    <row r="348" spans="2:5" hidden="1" x14ac:dyDescent="0.35">
      <c r="B348" s="7"/>
      <c r="C348" s="7"/>
      <c r="D348" s="7"/>
      <c r="E348" s="7"/>
    </row>
    <row r="349" spans="2:5" hidden="1" x14ac:dyDescent="0.35">
      <c r="B349" s="7"/>
      <c r="C349" s="7"/>
      <c r="D349" s="7"/>
      <c r="E349" s="7"/>
    </row>
    <row r="350" spans="2:5" hidden="1" x14ac:dyDescent="0.35">
      <c r="B350" s="7"/>
      <c r="C350" s="7"/>
      <c r="D350" s="7"/>
      <c r="E350" s="7"/>
    </row>
    <row r="351" spans="2:5" hidden="1" x14ac:dyDescent="0.35">
      <c r="B351" s="7"/>
      <c r="C351" s="7"/>
      <c r="D351" s="7"/>
      <c r="E351" s="7"/>
    </row>
    <row r="352" spans="2:5" hidden="1" x14ac:dyDescent="0.35">
      <c r="B352" s="7"/>
      <c r="C352" s="7"/>
      <c r="D352" s="7"/>
      <c r="E352" s="7"/>
    </row>
    <row r="353" spans="2:5" hidden="1" x14ac:dyDescent="0.35">
      <c r="B353" s="7"/>
      <c r="C353" s="7"/>
      <c r="D353" s="7"/>
      <c r="E353" s="7"/>
    </row>
    <row r="354" spans="2:5" hidden="1" x14ac:dyDescent="0.35">
      <c r="B354" s="7"/>
      <c r="C354" s="7"/>
      <c r="D354" s="7"/>
      <c r="E354" s="7"/>
    </row>
    <row r="355" spans="2:5" hidden="1" x14ac:dyDescent="0.35">
      <c r="B355" s="7"/>
      <c r="C355" s="7"/>
      <c r="D355" s="7"/>
      <c r="E355" s="7"/>
    </row>
    <row r="356" spans="2:5" hidden="1" x14ac:dyDescent="0.35">
      <c r="B356" s="7"/>
      <c r="C356" s="7"/>
      <c r="D356" s="7"/>
      <c r="E356" s="7"/>
    </row>
    <row r="357" spans="2:5" hidden="1" x14ac:dyDescent="0.35">
      <c r="B357" s="7"/>
      <c r="C357" s="7"/>
      <c r="D357" s="7"/>
      <c r="E357" s="7"/>
    </row>
    <row r="358" spans="2:5" hidden="1" x14ac:dyDescent="0.35">
      <c r="B358" s="7"/>
      <c r="C358" s="7"/>
      <c r="D358" s="7"/>
      <c r="E358" s="7"/>
    </row>
    <row r="359" spans="2:5" hidden="1" x14ac:dyDescent="0.35">
      <c r="B359" s="7"/>
      <c r="C359" s="7"/>
      <c r="D359" s="7"/>
      <c r="E359" s="7"/>
    </row>
    <row r="360" spans="2:5" hidden="1" x14ac:dyDescent="0.35">
      <c r="B360" s="7"/>
      <c r="C360" s="7"/>
      <c r="D360" s="7"/>
      <c r="E360" s="7"/>
    </row>
    <row r="361" spans="2:5" hidden="1" x14ac:dyDescent="0.35">
      <c r="B361" s="7"/>
      <c r="C361" s="7"/>
      <c r="D361" s="7"/>
      <c r="E361" s="7"/>
    </row>
    <row r="362" spans="2:5" hidden="1" x14ac:dyDescent="0.35">
      <c r="B362" s="7"/>
      <c r="C362" s="7"/>
      <c r="D362" s="7"/>
      <c r="E362" s="7"/>
    </row>
    <row r="363" spans="2:5" hidden="1" x14ac:dyDescent="0.35">
      <c r="B363" s="7"/>
      <c r="C363" s="7"/>
      <c r="D363" s="7"/>
      <c r="E363" s="7"/>
    </row>
    <row r="364" spans="2:5" hidden="1" x14ac:dyDescent="0.35">
      <c r="B364" s="7"/>
      <c r="C364" s="7"/>
      <c r="D364" s="7"/>
      <c r="E364" s="7"/>
    </row>
    <row r="365" spans="2:5" hidden="1" x14ac:dyDescent="0.35">
      <c r="B365" s="7"/>
      <c r="C365" s="7"/>
      <c r="D365" s="7"/>
      <c r="E365" s="7"/>
    </row>
    <row r="366" spans="2:5" hidden="1" x14ac:dyDescent="0.35">
      <c r="B366" s="7"/>
      <c r="C366" s="7"/>
      <c r="D366" s="7"/>
      <c r="E366" s="7"/>
    </row>
    <row r="367" spans="2:5" hidden="1" x14ac:dyDescent="0.35">
      <c r="B367" s="7"/>
      <c r="C367" s="7"/>
      <c r="D367" s="7"/>
      <c r="E367" s="7"/>
    </row>
    <row r="368" spans="2:5" hidden="1" x14ac:dyDescent="0.35">
      <c r="B368" s="7"/>
      <c r="C368" s="7"/>
      <c r="D368" s="7"/>
      <c r="E368" s="7"/>
    </row>
    <row r="369" spans="2:5" hidden="1" x14ac:dyDescent="0.35">
      <c r="B369" s="7"/>
      <c r="C369" s="7"/>
      <c r="D369" s="7"/>
      <c r="E369" s="7"/>
    </row>
    <row r="370" spans="2:5" hidden="1" x14ac:dyDescent="0.35">
      <c r="B370" s="7"/>
      <c r="C370" s="7"/>
      <c r="D370" s="7"/>
      <c r="E370" s="7"/>
    </row>
    <row r="371" spans="2:5" hidden="1" x14ac:dyDescent="0.35">
      <c r="B371" s="7"/>
      <c r="C371" s="7"/>
      <c r="D371" s="7"/>
      <c r="E371" s="7"/>
    </row>
    <row r="372" spans="2:5" hidden="1" x14ac:dyDescent="0.35">
      <c r="B372" s="7"/>
      <c r="C372" s="7"/>
      <c r="D372" s="7"/>
      <c r="E372" s="7"/>
    </row>
    <row r="373" spans="2:5" hidden="1" x14ac:dyDescent="0.35">
      <c r="B373" s="7"/>
      <c r="C373" s="7"/>
      <c r="D373" s="7"/>
      <c r="E373" s="7"/>
    </row>
    <row r="374" spans="2:5" hidden="1" x14ac:dyDescent="0.35">
      <c r="B374" s="7"/>
      <c r="C374" s="7"/>
      <c r="D374" s="7"/>
      <c r="E374" s="7"/>
    </row>
    <row r="375" spans="2:5" hidden="1" x14ac:dyDescent="0.35">
      <c r="B375" s="7"/>
      <c r="C375" s="7"/>
      <c r="D375" s="7"/>
      <c r="E375" s="7"/>
    </row>
    <row r="376" spans="2:5" hidden="1" x14ac:dyDescent="0.35">
      <c r="B376" s="7"/>
      <c r="C376" s="7"/>
      <c r="D376" s="7"/>
      <c r="E376" s="7"/>
    </row>
    <row r="377" spans="2:5" hidden="1" x14ac:dyDescent="0.35">
      <c r="B377" s="7"/>
      <c r="C377" s="7"/>
      <c r="D377" s="7"/>
      <c r="E377" s="7"/>
    </row>
    <row r="378" spans="2:5" hidden="1" x14ac:dyDescent="0.35">
      <c r="B378" s="7"/>
      <c r="C378" s="7"/>
      <c r="D378" s="7"/>
      <c r="E378" s="7"/>
    </row>
    <row r="379" spans="2:5" hidden="1" x14ac:dyDescent="0.35">
      <c r="B379" s="7"/>
      <c r="C379" s="7"/>
      <c r="D379" s="7"/>
      <c r="E379" s="7"/>
    </row>
    <row r="380" spans="2:5" hidden="1" x14ac:dyDescent="0.35">
      <c r="B380" s="7"/>
      <c r="C380" s="7"/>
      <c r="D380" s="7"/>
      <c r="E380" s="7"/>
    </row>
    <row r="381" spans="2:5" hidden="1" x14ac:dyDescent="0.35">
      <c r="B381" s="7"/>
      <c r="C381" s="7"/>
      <c r="D381" s="7"/>
      <c r="E381" s="7"/>
    </row>
    <row r="382" spans="2:5" hidden="1" x14ac:dyDescent="0.35">
      <c r="B382" s="7"/>
      <c r="C382" s="7"/>
      <c r="D382" s="7"/>
      <c r="E382" s="7"/>
    </row>
    <row r="383" spans="2:5" hidden="1" x14ac:dyDescent="0.35">
      <c r="B383" s="7"/>
      <c r="C383" s="7"/>
      <c r="D383" s="7"/>
      <c r="E383" s="7"/>
    </row>
    <row r="384" spans="2:5" hidden="1" x14ac:dyDescent="0.35">
      <c r="B384" s="7"/>
      <c r="C384" s="7"/>
      <c r="D384" s="7"/>
      <c r="E384" s="7"/>
    </row>
    <row r="385" spans="2:5" hidden="1" x14ac:dyDescent="0.35">
      <c r="B385" s="7"/>
      <c r="C385" s="7"/>
      <c r="D385" s="7"/>
      <c r="E385" s="7"/>
    </row>
    <row r="386" spans="2:5" hidden="1" x14ac:dyDescent="0.35">
      <c r="B386" s="7"/>
      <c r="C386" s="7"/>
      <c r="D386" s="7"/>
      <c r="E386" s="7"/>
    </row>
    <row r="387" spans="2:5" hidden="1" x14ac:dyDescent="0.35">
      <c r="B387" s="7"/>
      <c r="C387" s="7"/>
      <c r="D387" s="7"/>
      <c r="E387" s="7"/>
    </row>
    <row r="388" spans="2:5" hidden="1" x14ac:dyDescent="0.35">
      <c r="B388" s="7"/>
      <c r="C388" s="7"/>
      <c r="D388" s="7"/>
      <c r="E388" s="7"/>
    </row>
    <row r="389" spans="2:5" hidden="1" x14ac:dyDescent="0.35">
      <c r="B389" s="7"/>
      <c r="C389" s="7"/>
      <c r="D389" s="7"/>
      <c r="E389" s="7"/>
    </row>
    <row r="390" spans="2:5" hidden="1" x14ac:dyDescent="0.35">
      <c r="B390" s="7"/>
      <c r="C390" s="7"/>
      <c r="D390" s="7"/>
      <c r="E390" s="7"/>
    </row>
    <row r="391" spans="2:5" hidden="1" x14ac:dyDescent="0.35">
      <c r="B391" s="7"/>
      <c r="C391" s="7"/>
      <c r="D391" s="7"/>
      <c r="E391" s="7"/>
    </row>
    <row r="392" spans="2:5" hidden="1" x14ac:dyDescent="0.35">
      <c r="B392" s="7"/>
      <c r="C392" s="7"/>
      <c r="D392" s="7"/>
      <c r="E392" s="7"/>
    </row>
    <row r="393" spans="2:5" hidden="1" x14ac:dyDescent="0.35">
      <c r="B393" s="7"/>
      <c r="C393" s="7"/>
      <c r="D393" s="7"/>
      <c r="E393" s="7"/>
    </row>
    <row r="394" spans="2:5" hidden="1" x14ac:dyDescent="0.35">
      <c r="B394" s="7"/>
      <c r="C394" s="7"/>
      <c r="D394" s="7"/>
      <c r="E394" s="7"/>
    </row>
    <row r="395" spans="2:5" hidden="1" x14ac:dyDescent="0.35">
      <c r="B395" s="7"/>
      <c r="C395" s="7"/>
      <c r="D395" s="7"/>
      <c r="E395" s="7"/>
    </row>
    <row r="396" spans="2:5" hidden="1" x14ac:dyDescent="0.35">
      <c r="B396" s="7"/>
      <c r="C396" s="7"/>
      <c r="D396" s="7"/>
      <c r="E396" s="7"/>
    </row>
    <row r="397" spans="2:5" hidden="1" x14ac:dyDescent="0.35">
      <c r="B397" s="7"/>
      <c r="C397" s="7"/>
      <c r="D397" s="7"/>
      <c r="E397" s="7"/>
    </row>
    <row r="398" spans="2:5" hidden="1" x14ac:dyDescent="0.35">
      <c r="B398" s="7"/>
      <c r="C398" s="7"/>
      <c r="D398" s="7"/>
      <c r="E398" s="7"/>
    </row>
    <row r="399" spans="2:5" hidden="1" x14ac:dyDescent="0.35">
      <c r="B399" s="7"/>
      <c r="C399" s="7"/>
      <c r="D399" s="7"/>
      <c r="E399" s="7"/>
    </row>
    <row r="400" spans="2:5" hidden="1" x14ac:dyDescent="0.35">
      <c r="B400" s="7"/>
      <c r="C400" s="7"/>
      <c r="D400" s="7"/>
      <c r="E400" s="7"/>
    </row>
    <row r="401" spans="2:5" hidden="1" x14ac:dyDescent="0.35">
      <c r="B401" s="7"/>
      <c r="C401" s="7"/>
      <c r="D401" s="7"/>
      <c r="E401" s="7"/>
    </row>
    <row r="402" spans="2:5" hidden="1" x14ac:dyDescent="0.35">
      <c r="B402" s="7"/>
      <c r="C402" s="7"/>
      <c r="D402" s="7"/>
      <c r="E402" s="7"/>
    </row>
    <row r="403" spans="2:5" hidden="1" x14ac:dyDescent="0.35">
      <c r="B403" s="7"/>
      <c r="C403" s="7"/>
      <c r="D403" s="7"/>
      <c r="E403" s="7"/>
    </row>
    <row r="404" spans="2:5" hidden="1" x14ac:dyDescent="0.35">
      <c r="B404" s="7"/>
      <c r="C404" s="7"/>
      <c r="D404" s="7"/>
      <c r="E404" s="7"/>
    </row>
    <row r="405" spans="2:5" hidden="1" x14ac:dyDescent="0.35">
      <c r="B405" s="7"/>
      <c r="C405" s="7"/>
      <c r="D405" s="7"/>
      <c r="E405" s="7"/>
    </row>
    <row r="406" spans="2:5" hidden="1" x14ac:dyDescent="0.35">
      <c r="B406" s="7"/>
      <c r="C406" s="7"/>
      <c r="D406" s="7"/>
      <c r="E406" s="7"/>
    </row>
    <row r="407" spans="2:5" hidden="1" x14ac:dyDescent="0.35">
      <c r="B407" s="7"/>
      <c r="C407" s="7"/>
      <c r="D407" s="7"/>
      <c r="E407" s="7"/>
    </row>
    <row r="408" spans="2:5" hidden="1" x14ac:dyDescent="0.35">
      <c r="B408" s="7"/>
      <c r="C408" s="7"/>
      <c r="D408" s="7"/>
      <c r="E408" s="7"/>
    </row>
    <row r="409" spans="2:5" hidden="1" x14ac:dyDescent="0.35">
      <c r="B409" s="7"/>
      <c r="C409" s="7"/>
      <c r="D409" s="7"/>
      <c r="E409" s="7"/>
    </row>
    <row r="410" spans="2:5" hidden="1" x14ac:dyDescent="0.35">
      <c r="B410" s="7"/>
      <c r="C410" s="7"/>
      <c r="D410" s="7"/>
      <c r="E410" s="7"/>
    </row>
    <row r="411" spans="2:5" hidden="1" x14ac:dyDescent="0.35">
      <c r="B411" s="7"/>
      <c r="C411" s="7"/>
      <c r="D411" s="7"/>
      <c r="E411" s="7"/>
    </row>
    <row r="412" spans="2:5" hidden="1" x14ac:dyDescent="0.35">
      <c r="B412" s="7"/>
      <c r="C412" s="7"/>
      <c r="D412" s="7"/>
      <c r="E412" s="7"/>
    </row>
    <row r="413" spans="2:5" hidden="1" x14ac:dyDescent="0.35">
      <c r="B413" s="7"/>
      <c r="C413" s="7"/>
      <c r="D413" s="7"/>
      <c r="E413" s="7"/>
    </row>
    <row r="414" spans="2:5" hidden="1" x14ac:dyDescent="0.35">
      <c r="B414" s="7"/>
      <c r="C414" s="7"/>
      <c r="D414" s="7"/>
      <c r="E414" s="7"/>
    </row>
    <row r="415" spans="2:5" hidden="1" x14ac:dyDescent="0.35">
      <c r="B415" s="7"/>
      <c r="C415" s="7"/>
      <c r="D415" s="7"/>
      <c r="E415" s="7"/>
    </row>
    <row r="416" spans="2:5" hidden="1" x14ac:dyDescent="0.35">
      <c r="B416" s="7"/>
      <c r="C416" s="7"/>
      <c r="D416" s="7"/>
      <c r="E416" s="7"/>
    </row>
    <row r="417" spans="2:5" hidden="1" x14ac:dyDescent="0.35">
      <c r="B417" s="7"/>
      <c r="C417" s="7"/>
      <c r="D417" s="7"/>
      <c r="E417" s="7"/>
    </row>
    <row r="418" spans="2:5" hidden="1" x14ac:dyDescent="0.35">
      <c r="B418" s="7"/>
      <c r="C418" s="7"/>
      <c r="D418" s="7"/>
      <c r="E418" s="7"/>
    </row>
    <row r="419" spans="2:5" hidden="1" x14ac:dyDescent="0.35">
      <c r="B419" s="7"/>
      <c r="C419" s="7"/>
      <c r="D419" s="7"/>
      <c r="E419" s="7"/>
    </row>
    <row r="420" spans="2:5" hidden="1" x14ac:dyDescent="0.35">
      <c r="B420" s="7"/>
      <c r="C420" s="7"/>
      <c r="D420" s="7"/>
      <c r="E420" s="7"/>
    </row>
    <row r="421" spans="2:5" hidden="1" x14ac:dyDescent="0.35">
      <c r="B421" s="7"/>
      <c r="C421" s="7"/>
      <c r="D421" s="7"/>
      <c r="E421" s="7"/>
    </row>
    <row r="422" spans="2:5" hidden="1" x14ac:dyDescent="0.35">
      <c r="B422" s="7"/>
      <c r="C422" s="7"/>
      <c r="D422" s="7"/>
      <c r="E422" s="7"/>
    </row>
    <row r="423" spans="2:5" hidden="1" x14ac:dyDescent="0.35">
      <c r="B423" s="7"/>
      <c r="C423" s="7"/>
      <c r="D423" s="7"/>
      <c r="E423" s="7"/>
    </row>
    <row r="424" spans="2:5" hidden="1" x14ac:dyDescent="0.35">
      <c r="B424" s="7"/>
      <c r="C424" s="7"/>
      <c r="D424" s="7"/>
      <c r="E424" s="7"/>
    </row>
    <row r="425" spans="2:5" hidden="1" x14ac:dyDescent="0.35">
      <c r="B425" s="7"/>
      <c r="C425" s="7"/>
      <c r="D425" s="7"/>
      <c r="E425" s="7"/>
    </row>
    <row r="426" spans="2:5" hidden="1" x14ac:dyDescent="0.35">
      <c r="B426" s="7"/>
      <c r="C426" s="7"/>
      <c r="D426" s="7"/>
      <c r="E426" s="7"/>
    </row>
    <row r="427" spans="2:5" hidden="1" x14ac:dyDescent="0.35">
      <c r="B427" s="7"/>
      <c r="C427" s="7"/>
      <c r="D427" s="7"/>
      <c r="E427" s="7"/>
    </row>
    <row r="428" spans="2:5" hidden="1" x14ac:dyDescent="0.35">
      <c r="B428" s="7"/>
      <c r="C428" s="7"/>
      <c r="D428" s="7"/>
      <c r="E428" s="7"/>
    </row>
    <row r="429" spans="2:5" hidden="1" x14ac:dyDescent="0.35">
      <c r="B429" s="7"/>
      <c r="C429" s="7"/>
      <c r="D429" s="7"/>
      <c r="E429" s="7"/>
    </row>
    <row r="430" spans="2:5" hidden="1" x14ac:dyDescent="0.35">
      <c r="B430" s="7"/>
      <c r="C430" s="7"/>
      <c r="D430" s="7"/>
      <c r="E430" s="7"/>
    </row>
    <row r="431" spans="2:5" hidden="1" x14ac:dyDescent="0.35">
      <c r="B431" s="7"/>
      <c r="C431" s="7"/>
      <c r="D431" s="7"/>
      <c r="E431" s="7"/>
    </row>
    <row r="432" spans="2:5" hidden="1" x14ac:dyDescent="0.35">
      <c r="B432" s="7"/>
      <c r="C432" s="7"/>
      <c r="D432" s="7"/>
      <c r="E432" s="7"/>
    </row>
    <row r="433" spans="2:5" hidden="1" x14ac:dyDescent="0.35">
      <c r="B433" s="7"/>
      <c r="C433" s="7"/>
      <c r="D433" s="7"/>
      <c r="E433" s="7"/>
    </row>
    <row r="434" spans="2:5" hidden="1" x14ac:dyDescent="0.35">
      <c r="B434" s="7"/>
      <c r="C434" s="7"/>
      <c r="D434" s="7"/>
      <c r="E434" s="7"/>
    </row>
    <row r="435" spans="2:5" hidden="1" x14ac:dyDescent="0.35">
      <c r="B435" s="7"/>
      <c r="C435" s="7"/>
      <c r="D435" s="7"/>
      <c r="E435" s="7"/>
    </row>
    <row r="436" spans="2:5" hidden="1" x14ac:dyDescent="0.35">
      <c r="B436" s="7"/>
      <c r="C436" s="7"/>
      <c r="D436" s="7"/>
      <c r="E436" s="7"/>
    </row>
    <row r="437" spans="2:5" hidden="1" x14ac:dyDescent="0.35">
      <c r="B437" s="7"/>
      <c r="C437" s="7"/>
      <c r="D437" s="7"/>
      <c r="E437" s="7"/>
    </row>
    <row r="438" spans="2:5" hidden="1" x14ac:dyDescent="0.35">
      <c r="B438" s="7"/>
      <c r="C438" s="7"/>
      <c r="D438" s="7"/>
      <c r="E438" s="7"/>
    </row>
    <row r="439" spans="2:5" hidden="1" x14ac:dyDescent="0.35">
      <c r="B439" s="7"/>
      <c r="C439" s="7"/>
      <c r="D439" s="7"/>
      <c r="E439" s="7"/>
    </row>
    <row r="440" spans="2:5" hidden="1" x14ac:dyDescent="0.35">
      <c r="B440" s="7"/>
      <c r="C440" s="7"/>
      <c r="D440" s="7"/>
      <c r="E440" s="7"/>
    </row>
    <row r="441" spans="2:5" hidden="1" x14ac:dyDescent="0.35">
      <c r="B441" s="7"/>
      <c r="C441" s="7"/>
      <c r="D441" s="7"/>
      <c r="E441" s="7"/>
    </row>
    <row r="442" spans="2:5" hidden="1" x14ac:dyDescent="0.35">
      <c r="B442" s="7"/>
      <c r="C442" s="7"/>
      <c r="D442" s="7"/>
      <c r="E442" s="7"/>
    </row>
    <row r="443" spans="2:5" hidden="1" x14ac:dyDescent="0.35">
      <c r="B443" s="7"/>
      <c r="C443" s="7"/>
      <c r="D443" s="7"/>
      <c r="E443" s="7"/>
    </row>
    <row r="444" spans="2:5" hidden="1" x14ac:dyDescent="0.35">
      <c r="B444" s="7"/>
      <c r="C444" s="7"/>
      <c r="D444" s="7"/>
      <c r="E444" s="7"/>
    </row>
    <row r="445" spans="2:5" hidden="1" x14ac:dyDescent="0.35">
      <c r="B445" s="7"/>
      <c r="C445" s="7"/>
      <c r="D445" s="7"/>
      <c r="E445" s="7"/>
    </row>
    <row r="446" spans="2:5" hidden="1" x14ac:dyDescent="0.35">
      <c r="B446" s="7"/>
      <c r="C446" s="7"/>
      <c r="D446" s="7"/>
      <c r="E446" s="7"/>
    </row>
    <row r="447" spans="2:5" hidden="1" x14ac:dyDescent="0.35">
      <c r="B447" s="7"/>
      <c r="C447" s="7"/>
      <c r="D447" s="7"/>
      <c r="E447" s="7"/>
    </row>
    <row r="448" spans="2:5" hidden="1" x14ac:dyDescent="0.35">
      <c r="B448" s="7"/>
      <c r="C448" s="7"/>
      <c r="D448" s="7"/>
      <c r="E448" s="7"/>
    </row>
    <row r="449" spans="2:5" hidden="1" x14ac:dyDescent="0.35">
      <c r="B449" s="7"/>
      <c r="C449" s="7"/>
      <c r="D449" s="7"/>
      <c r="E449" s="7"/>
    </row>
    <row r="450" spans="2:5" hidden="1" x14ac:dyDescent="0.35">
      <c r="B450" s="7"/>
      <c r="C450" s="7"/>
      <c r="D450" s="7"/>
      <c r="E450" s="7"/>
    </row>
    <row r="451" spans="2:5" hidden="1" x14ac:dyDescent="0.35">
      <c r="B451" s="7"/>
      <c r="C451" s="7"/>
      <c r="D451" s="7"/>
      <c r="E451" s="7"/>
    </row>
    <row r="452" spans="2:5" hidden="1" x14ac:dyDescent="0.35">
      <c r="B452" s="7"/>
      <c r="C452" s="7"/>
      <c r="D452" s="7"/>
      <c r="E452" s="7"/>
    </row>
    <row r="453" spans="2:5" hidden="1" x14ac:dyDescent="0.35">
      <c r="B453" s="7"/>
      <c r="C453" s="7"/>
      <c r="D453" s="7"/>
      <c r="E453" s="7"/>
    </row>
    <row r="454" spans="2:5" hidden="1" x14ac:dyDescent="0.35">
      <c r="B454" s="7"/>
      <c r="C454" s="7"/>
      <c r="D454" s="7"/>
      <c r="E454" s="7"/>
    </row>
    <row r="455" spans="2:5" hidden="1" x14ac:dyDescent="0.35">
      <c r="B455" s="7"/>
      <c r="C455" s="7"/>
      <c r="D455" s="7"/>
      <c r="E455" s="7"/>
    </row>
    <row r="456" spans="2:5" hidden="1" x14ac:dyDescent="0.35">
      <c r="B456" s="7"/>
      <c r="C456" s="7"/>
      <c r="D456" s="7"/>
      <c r="E456" s="7"/>
    </row>
    <row r="457" spans="2:5" hidden="1" x14ac:dyDescent="0.35">
      <c r="B457" s="7"/>
      <c r="C457" s="7"/>
      <c r="D457" s="7"/>
      <c r="E457" s="7"/>
    </row>
    <row r="458" spans="2:5" hidden="1" x14ac:dyDescent="0.35">
      <c r="B458" s="7"/>
      <c r="C458" s="7"/>
      <c r="D458" s="7"/>
      <c r="E458" s="7"/>
    </row>
    <row r="459" spans="2:5" hidden="1" x14ac:dyDescent="0.35">
      <c r="B459" s="7"/>
      <c r="C459" s="7"/>
      <c r="D459" s="7"/>
      <c r="E459" s="7"/>
    </row>
    <row r="460" spans="2:5" hidden="1" x14ac:dyDescent="0.35">
      <c r="B460" s="7"/>
      <c r="C460" s="7"/>
      <c r="D460" s="7"/>
      <c r="E460" s="7"/>
    </row>
    <row r="461" spans="2:5" hidden="1" x14ac:dyDescent="0.35">
      <c r="B461" s="7"/>
      <c r="C461" s="7"/>
      <c r="D461" s="7"/>
      <c r="E461" s="7"/>
    </row>
    <row r="462" spans="2:5" hidden="1" x14ac:dyDescent="0.35">
      <c r="B462" s="7"/>
      <c r="C462" s="7"/>
      <c r="D462" s="7"/>
      <c r="E462" s="7"/>
    </row>
    <row r="463" spans="2:5" hidden="1" x14ac:dyDescent="0.35">
      <c r="B463" s="7"/>
      <c r="C463" s="7"/>
      <c r="D463" s="7"/>
      <c r="E463" s="7"/>
    </row>
    <row r="464" spans="2:5" hidden="1" x14ac:dyDescent="0.35">
      <c r="B464" s="7"/>
      <c r="C464" s="7"/>
      <c r="D464" s="7"/>
      <c r="E464" s="7"/>
    </row>
    <row r="465" spans="2:5" hidden="1" x14ac:dyDescent="0.35">
      <c r="B465" s="7"/>
      <c r="C465" s="7"/>
      <c r="D465" s="7"/>
      <c r="E465" s="7"/>
    </row>
    <row r="466" spans="2:5" hidden="1" x14ac:dyDescent="0.35">
      <c r="B466" s="7"/>
      <c r="C466" s="7"/>
      <c r="D466" s="7"/>
      <c r="E466" s="7"/>
    </row>
    <row r="467" spans="2:5" hidden="1" x14ac:dyDescent="0.35">
      <c r="B467" s="7"/>
      <c r="C467" s="7"/>
      <c r="D467" s="7"/>
      <c r="E467" s="7"/>
    </row>
    <row r="468" spans="2:5" hidden="1" x14ac:dyDescent="0.35">
      <c r="B468" s="7"/>
      <c r="C468" s="7"/>
      <c r="D468" s="7"/>
      <c r="E468" s="7"/>
    </row>
    <row r="469" spans="2:5" hidden="1" x14ac:dyDescent="0.35">
      <c r="B469" s="7"/>
      <c r="C469" s="7"/>
      <c r="D469" s="7"/>
      <c r="E469" s="7"/>
    </row>
    <row r="470" spans="2:5" hidden="1" x14ac:dyDescent="0.35">
      <c r="B470" s="7"/>
      <c r="C470" s="7"/>
      <c r="D470" s="7"/>
      <c r="E470" s="7"/>
    </row>
    <row r="471" spans="2:5" hidden="1" x14ac:dyDescent="0.35">
      <c r="B471" s="7"/>
      <c r="C471" s="7"/>
      <c r="D471" s="7"/>
      <c r="E471" s="7"/>
    </row>
    <row r="472" spans="2:5" hidden="1" x14ac:dyDescent="0.35">
      <c r="B472" s="7"/>
      <c r="C472" s="7"/>
      <c r="D472" s="7"/>
      <c r="E472" s="7"/>
    </row>
    <row r="473" spans="2:5" hidden="1" x14ac:dyDescent="0.35">
      <c r="B473" s="7"/>
      <c r="C473" s="7"/>
      <c r="D473" s="7"/>
      <c r="E473" s="7"/>
    </row>
    <row r="474" spans="2:5" hidden="1" x14ac:dyDescent="0.35">
      <c r="B474" s="7"/>
      <c r="C474" s="7"/>
      <c r="D474" s="7"/>
      <c r="E474" s="7"/>
    </row>
    <row r="475" spans="2:5" hidden="1" x14ac:dyDescent="0.35">
      <c r="B475" s="7"/>
      <c r="C475" s="7"/>
      <c r="D475" s="7"/>
      <c r="E475" s="7"/>
    </row>
    <row r="476" spans="2:5" hidden="1" x14ac:dyDescent="0.35">
      <c r="B476" s="7"/>
      <c r="C476" s="7"/>
      <c r="D476" s="7"/>
      <c r="E476" s="7"/>
    </row>
    <row r="477" spans="2:5" hidden="1" x14ac:dyDescent="0.35">
      <c r="B477" s="7"/>
      <c r="C477" s="7"/>
      <c r="D477" s="7"/>
      <c r="E477" s="7"/>
    </row>
    <row r="478" spans="2:5" hidden="1" x14ac:dyDescent="0.35">
      <c r="B478" s="7"/>
      <c r="C478" s="7"/>
      <c r="D478" s="7"/>
      <c r="E478" s="7"/>
    </row>
    <row r="479" spans="2:5" hidden="1" x14ac:dyDescent="0.35">
      <c r="B479" s="7"/>
      <c r="C479" s="7"/>
      <c r="D479" s="7"/>
      <c r="E479" s="7"/>
    </row>
    <row r="480" spans="2:5" hidden="1" x14ac:dyDescent="0.35">
      <c r="B480" s="7"/>
      <c r="C480" s="7"/>
      <c r="D480" s="7"/>
      <c r="E480" s="7"/>
    </row>
    <row r="481" spans="2:5" hidden="1" x14ac:dyDescent="0.35">
      <c r="B481" s="7"/>
      <c r="C481" s="7"/>
      <c r="D481" s="7"/>
      <c r="E481" s="7"/>
    </row>
    <row r="482" spans="2:5" hidden="1" x14ac:dyDescent="0.35">
      <c r="B482" s="7"/>
      <c r="C482" s="7"/>
      <c r="D482" s="7"/>
      <c r="E482" s="7"/>
    </row>
    <row r="483" spans="2:5" hidden="1" x14ac:dyDescent="0.35">
      <c r="B483" s="7"/>
      <c r="C483" s="7"/>
      <c r="D483" s="7"/>
      <c r="E483" s="7"/>
    </row>
    <row r="484" spans="2:5" hidden="1" x14ac:dyDescent="0.35">
      <c r="B484" s="7"/>
      <c r="C484" s="7"/>
      <c r="D484" s="7"/>
      <c r="E484" s="7"/>
    </row>
    <row r="485" spans="2:5" hidden="1" x14ac:dyDescent="0.35">
      <c r="B485" s="7"/>
      <c r="C485" s="7"/>
      <c r="D485" s="7"/>
      <c r="E485" s="7"/>
    </row>
    <row r="486" spans="2:5" hidden="1" x14ac:dyDescent="0.35">
      <c r="B486" s="7"/>
      <c r="C486" s="7"/>
      <c r="D486" s="7"/>
      <c r="E486" s="7"/>
    </row>
    <row r="487" spans="2:5" hidden="1" x14ac:dyDescent="0.35">
      <c r="B487" s="7"/>
      <c r="C487" s="7"/>
      <c r="D487" s="7"/>
      <c r="E487" s="7"/>
    </row>
    <row r="488" spans="2:5" hidden="1" x14ac:dyDescent="0.35">
      <c r="B488" s="7"/>
      <c r="C488" s="7"/>
      <c r="D488" s="7"/>
      <c r="E488" s="7"/>
    </row>
    <row r="489" spans="2:5" hidden="1" x14ac:dyDescent="0.35">
      <c r="B489" s="7"/>
      <c r="C489" s="7"/>
      <c r="D489" s="7"/>
      <c r="E489" s="7"/>
    </row>
    <row r="490" spans="2:5" hidden="1" x14ac:dyDescent="0.35">
      <c r="B490" s="7"/>
      <c r="C490" s="7"/>
      <c r="D490" s="7"/>
      <c r="E490" s="7"/>
    </row>
    <row r="491" spans="2:5" hidden="1" x14ac:dyDescent="0.35">
      <c r="B491" s="7"/>
      <c r="C491" s="7"/>
      <c r="D491" s="7"/>
      <c r="E491" s="7"/>
    </row>
    <row r="492" spans="2:5" hidden="1" x14ac:dyDescent="0.35">
      <c r="B492" s="7"/>
      <c r="C492" s="7"/>
      <c r="D492" s="7"/>
      <c r="E492" s="7"/>
    </row>
    <row r="493" spans="2:5" hidden="1" x14ac:dyDescent="0.35">
      <c r="B493" s="7"/>
      <c r="C493" s="7"/>
      <c r="D493" s="7"/>
      <c r="E493" s="7"/>
    </row>
    <row r="494" spans="2:5" hidden="1" x14ac:dyDescent="0.35">
      <c r="B494" s="7"/>
      <c r="C494" s="7"/>
      <c r="D494" s="7"/>
      <c r="E494" s="7"/>
    </row>
    <row r="495" spans="2:5" hidden="1" x14ac:dyDescent="0.35">
      <c r="B495" s="7"/>
      <c r="C495" s="7"/>
      <c r="D495" s="7"/>
      <c r="E495" s="7"/>
    </row>
    <row r="496" spans="2:5" hidden="1" x14ac:dyDescent="0.35">
      <c r="B496" s="7"/>
      <c r="C496" s="7"/>
      <c r="D496" s="7"/>
      <c r="E496" s="7"/>
    </row>
    <row r="497" spans="2:5" hidden="1" x14ac:dyDescent="0.35">
      <c r="B497" s="7"/>
      <c r="C497" s="7"/>
      <c r="D497" s="7"/>
      <c r="E497" s="7"/>
    </row>
    <row r="498" spans="2:5" hidden="1" x14ac:dyDescent="0.35">
      <c r="B498" s="7"/>
      <c r="C498" s="7"/>
      <c r="D498" s="7"/>
      <c r="E498" s="7"/>
    </row>
    <row r="499" spans="2:5" hidden="1" x14ac:dyDescent="0.35">
      <c r="B499" s="7"/>
      <c r="C499" s="7"/>
      <c r="D499" s="7"/>
      <c r="E499" s="7"/>
    </row>
    <row r="500" spans="2:5" hidden="1" x14ac:dyDescent="0.35">
      <c r="B500" s="7"/>
      <c r="C500" s="7"/>
      <c r="D500" s="7"/>
      <c r="E500" s="7"/>
    </row>
    <row r="501" spans="2:5" hidden="1" x14ac:dyDescent="0.35">
      <c r="B501" s="7"/>
      <c r="C501" s="7"/>
      <c r="D501" s="7"/>
      <c r="E501" s="7"/>
    </row>
    <row r="502" spans="2:5" hidden="1" x14ac:dyDescent="0.35">
      <c r="B502" s="7"/>
      <c r="C502" s="7"/>
      <c r="D502" s="7"/>
      <c r="E502" s="7"/>
    </row>
    <row r="503" spans="2:5" hidden="1" x14ac:dyDescent="0.35">
      <c r="B503" s="7"/>
      <c r="C503" s="7"/>
      <c r="D503" s="7"/>
      <c r="E503" s="7"/>
    </row>
    <row r="504" spans="2:5" hidden="1" x14ac:dyDescent="0.35">
      <c r="B504" s="7"/>
      <c r="C504" s="7"/>
      <c r="D504" s="7"/>
      <c r="E504" s="7"/>
    </row>
    <row r="505" spans="2:5" hidden="1" x14ac:dyDescent="0.35">
      <c r="B505" s="7"/>
      <c r="C505" s="7"/>
      <c r="D505" s="7"/>
      <c r="E505" s="7"/>
    </row>
    <row r="506" spans="2:5" hidden="1" x14ac:dyDescent="0.35">
      <c r="B506" s="7"/>
      <c r="C506" s="7"/>
      <c r="D506" s="7"/>
      <c r="E506" s="7"/>
    </row>
    <row r="507" spans="2:5" hidden="1" x14ac:dyDescent="0.35">
      <c r="B507" s="7"/>
      <c r="C507" s="7"/>
      <c r="D507" s="7"/>
      <c r="E507" s="7"/>
    </row>
    <row r="508" spans="2:5" hidden="1" x14ac:dyDescent="0.35">
      <c r="B508" s="7"/>
      <c r="C508" s="7"/>
      <c r="D508" s="7"/>
      <c r="E508" s="7"/>
    </row>
    <row r="509" spans="2:5" hidden="1" x14ac:dyDescent="0.35">
      <c r="B509" s="7"/>
      <c r="C509" s="7"/>
      <c r="D509" s="7"/>
      <c r="E509" s="7"/>
    </row>
    <row r="510" spans="2:5" hidden="1" x14ac:dyDescent="0.35">
      <c r="B510" s="7"/>
      <c r="C510" s="7"/>
      <c r="D510" s="7"/>
      <c r="E510" s="7"/>
    </row>
    <row r="511" spans="2:5" hidden="1" x14ac:dyDescent="0.35">
      <c r="B511" s="7"/>
      <c r="C511" s="7"/>
      <c r="D511" s="7"/>
      <c r="E511" s="7"/>
    </row>
    <row r="512" spans="2:5" hidden="1" x14ac:dyDescent="0.35">
      <c r="B512" s="7"/>
      <c r="C512" s="7"/>
      <c r="D512" s="7"/>
      <c r="E512" s="7"/>
    </row>
    <row r="513" spans="2:5" hidden="1" x14ac:dyDescent="0.35">
      <c r="B513" s="7"/>
      <c r="C513" s="7"/>
      <c r="D513" s="7"/>
      <c r="E513" s="7"/>
    </row>
    <row r="514" spans="2:5" hidden="1" x14ac:dyDescent="0.35">
      <c r="B514" s="7"/>
      <c r="C514" s="7"/>
      <c r="D514" s="7"/>
      <c r="E514" s="7"/>
    </row>
    <row r="515" spans="2:5" hidden="1" x14ac:dyDescent="0.35">
      <c r="B515" s="7"/>
      <c r="C515" s="7"/>
      <c r="D515" s="7"/>
      <c r="E515" s="7"/>
    </row>
    <row r="516" spans="2:5" hidden="1" x14ac:dyDescent="0.35">
      <c r="B516" s="7"/>
      <c r="C516" s="7"/>
      <c r="D516" s="7"/>
      <c r="E516" s="7"/>
    </row>
    <row r="517" spans="2:5" hidden="1" x14ac:dyDescent="0.35">
      <c r="B517" s="7"/>
      <c r="C517" s="7"/>
      <c r="D517" s="7"/>
      <c r="E517" s="7"/>
    </row>
    <row r="518" spans="2:5" hidden="1" x14ac:dyDescent="0.35">
      <c r="B518" s="7"/>
      <c r="C518" s="7"/>
      <c r="D518" s="7"/>
      <c r="E518" s="7"/>
    </row>
    <row r="519" spans="2:5" hidden="1" x14ac:dyDescent="0.35">
      <c r="B519" s="7"/>
      <c r="C519" s="7"/>
      <c r="D519" s="7"/>
      <c r="E519" s="7"/>
    </row>
    <row r="520" spans="2:5" hidden="1" x14ac:dyDescent="0.35">
      <c r="B520" s="7"/>
      <c r="C520" s="7"/>
      <c r="D520" s="7"/>
      <c r="E520" s="7"/>
    </row>
    <row r="521" spans="2:5" hidden="1" x14ac:dyDescent="0.35">
      <c r="B521" s="7"/>
      <c r="C521" s="7"/>
      <c r="D521" s="7"/>
      <c r="E521" s="7"/>
    </row>
    <row r="522" spans="2:5" hidden="1" x14ac:dyDescent="0.35">
      <c r="B522" s="7"/>
      <c r="C522" s="7"/>
      <c r="D522" s="7"/>
      <c r="E522" s="7"/>
    </row>
    <row r="523" spans="2:5" hidden="1" x14ac:dyDescent="0.35">
      <c r="B523" s="7"/>
      <c r="C523" s="7"/>
      <c r="D523" s="7"/>
      <c r="E523" s="7"/>
    </row>
    <row r="524" spans="2:5" hidden="1" x14ac:dyDescent="0.35">
      <c r="B524" s="7"/>
      <c r="C524" s="7"/>
      <c r="D524" s="7"/>
      <c r="E524" s="7"/>
    </row>
    <row r="525" spans="2:5" hidden="1" x14ac:dyDescent="0.35">
      <c r="B525" s="7"/>
      <c r="C525" s="7"/>
      <c r="D525" s="7"/>
      <c r="E525" s="7"/>
    </row>
    <row r="526" spans="2:5" hidden="1" x14ac:dyDescent="0.35">
      <c r="B526" s="7"/>
      <c r="C526" s="7"/>
      <c r="D526" s="7"/>
      <c r="E526" s="7"/>
    </row>
    <row r="527" spans="2:5" hidden="1" x14ac:dyDescent="0.35">
      <c r="B527" s="7"/>
      <c r="C527" s="7"/>
      <c r="D527" s="7"/>
      <c r="E527" s="7"/>
    </row>
    <row r="528" spans="2:5" hidden="1" x14ac:dyDescent="0.35">
      <c r="B528" s="7"/>
      <c r="C528" s="7"/>
      <c r="D528" s="7"/>
      <c r="E528" s="7"/>
    </row>
    <row r="529" spans="2:5" hidden="1" x14ac:dyDescent="0.35">
      <c r="B529" s="7"/>
      <c r="C529" s="7"/>
      <c r="D529" s="7"/>
      <c r="E529" s="7"/>
    </row>
    <row r="530" spans="2:5" hidden="1" x14ac:dyDescent="0.35">
      <c r="B530" s="7"/>
      <c r="C530" s="7"/>
      <c r="D530" s="7"/>
      <c r="E530" s="7"/>
    </row>
    <row r="531" spans="2:5" hidden="1" x14ac:dyDescent="0.35">
      <c r="B531" s="7"/>
      <c r="C531" s="7"/>
      <c r="D531" s="7"/>
      <c r="E531" s="7"/>
    </row>
    <row r="532" spans="2:5" hidden="1" x14ac:dyDescent="0.35">
      <c r="B532" s="7"/>
      <c r="C532" s="7"/>
      <c r="D532" s="7"/>
      <c r="E532" s="7"/>
    </row>
    <row r="533" spans="2:5" hidden="1" x14ac:dyDescent="0.35">
      <c r="B533" s="7"/>
      <c r="C533" s="7"/>
      <c r="D533" s="7"/>
      <c r="E533" s="7"/>
    </row>
    <row r="534" spans="2:5" hidden="1" x14ac:dyDescent="0.35">
      <c r="B534" s="7"/>
      <c r="C534" s="7"/>
      <c r="D534" s="7"/>
      <c r="E534" s="7"/>
    </row>
    <row r="535" spans="2:5" hidden="1" x14ac:dyDescent="0.35">
      <c r="B535" s="7"/>
      <c r="C535" s="7"/>
      <c r="D535" s="7"/>
      <c r="E535" s="7"/>
    </row>
    <row r="536" spans="2:5" hidden="1" x14ac:dyDescent="0.35">
      <c r="B536" s="7"/>
      <c r="C536" s="7"/>
      <c r="D536" s="7"/>
      <c r="E536" s="7"/>
    </row>
    <row r="537" spans="2:5" hidden="1" x14ac:dyDescent="0.35">
      <c r="B537" s="7"/>
      <c r="C537" s="7"/>
      <c r="D537" s="7"/>
      <c r="E537" s="7"/>
    </row>
    <row r="538" spans="2:5" hidden="1" x14ac:dyDescent="0.35">
      <c r="B538" s="7"/>
      <c r="C538" s="7"/>
      <c r="D538" s="7"/>
      <c r="E538" s="7"/>
    </row>
    <row r="539" spans="2:5" hidden="1" x14ac:dyDescent="0.35">
      <c r="B539" s="7"/>
      <c r="C539" s="7"/>
      <c r="D539" s="7"/>
      <c r="E539" s="7"/>
    </row>
    <row r="540" spans="2:5" hidden="1" x14ac:dyDescent="0.35">
      <c r="B540" s="7"/>
      <c r="C540" s="7"/>
      <c r="D540" s="7"/>
      <c r="E540" s="7"/>
    </row>
    <row r="541" spans="2:5" hidden="1" x14ac:dyDescent="0.35">
      <c r="B541" s="7"/>
      <c r="C541" s="7"/>
      <c r="D541" s="7"/>
      <c r="E541" s="7"/>
    </row>
    <row r="542" spans="2:5" hidden="1" x14ac:dyDescent="0.35">
      <c r="B542" s="7"/>
      <c r="C542" s="7"/>
      <c r="D542" s="7"/>
      <c r="E542" s="7"/>
    </row>
    <row r="543" spans="2:5" hidden="1" x14ac:dyDescent="0.35">
      <c r="B543" s="7"/>
      <c r="C543" s="7"/>
      <c r="D543" s="7"/>
      <c r="E543" s="7"/>
    </row>
    <row r="544" spans="2:5" hidden="1" x14ac:dyDescent="0.35">
      <c r="B544" s="7"/>
      <c r="C544" s="7"/>
      <c r="D544" s="7"/>
      <c r="E544" s="7"/>
    </row>
    <row r="545" spans="2:5" hidden="1" x14ac:dyDescent="0.35">
      <c r="B545" s="7"/>
      <c r="C545" s="7"/>
      <c r="D545" s="7"/>
      <c r="E545" s="7"/>
    </row>
    <row r="546" spans="2:5" hidden="1" x14ac:dyDescent="0.35">
      <c r="B546" s="7"/>
      <c r="C546" s="7"/>
      <c r="D546" s="7"/>
      <c r="E546" s="7"/>
    </row>
    <row r="547" spans="2:5" hidden="1" x14ac:dyDescent="0.35">
      <c r="B547" s="7"/>
      <c r="C547" s="7"/>
      <c r="D547" s="7"/>
      <c r="E547" s="7"/>
    </row>
    <row r="548" spans="2:5" hidden="1" x14ac:dyDescent="0.35">
      <c r="B548" s="7"/>
      <c r="C548" s="7"/>
      <c r="D548" s="7"/>
      <c r="E548" s="7"/>
    </row>
    <row r="549" spans="2:5" hidden="1" x14ac:dyDescent="0.35">
      <c r="B549" s="7"/>
      <c r="C549" s="7"/>
      <c r="D549" s="7"/>
      <c r="E549" s="7"/>
    </row>
    <row r="550" spans="2:5" hidden="1" x14ac:dyDescent="0.35">
      <c r="B550" s="7"/>
      <c r="C550" s="7"/>
      <c r="D550" s="7"/>
      <c r="E550" s="7"/>
    </row>
    <row r="551" spans="2:5" hidden="1" x14ac:dyDescent="0.35">
      <c r="B551" s="7"/>
      <c r="C551" s="7"/>
      <c r="D551" s="7"/>
      <c r="E551" s="7"/>
    </row>
    <row r="552" spans="2:5" hidden="1" x14ac:dyDescent="0.35">
      <c r="B552" s="7"/>
      <c r="C552" s="7"/>
      <c r="D552" s="7"/>
      <c r="E552" s="7"/>
    </row>
    <row r="553" spans="2:5" hidden="1" x14ac:dyDescent="0.35">
      <c r="B553" s="7"/>
      <c r="C553" s="7"/>
      <c r="D553" s="7"/>
      <c r="E553" s="7"/>
    </row>
    <row r="554" spans="2:5" hidden="1" x14ac:dyDescent="0.35">
      <c r="B554" s="7"/>
      <c r="C554" s="7"/>
      <c r="D554" s="7"/>
      <c r="E554" s="7"/>
    </row>
    <row r="555" spans="2:5" hidden="1" x14ac:dyDescent="0.35">
      <c r="B555" s="7"/>
      <c r="C555" s="7"/>
      <c r="D555" s="7"/>
      <c r="E555" s="7"/>
    </row>
    <row r="556" spans="2:5" hidden="1" x14ac:dyDescent="0.35">
      <c r="B556" s="7"/>
      <c r="C556" s="7"/>
      <c r="D556" s="7"/>
      <c r="E556" s="7"/>
    </row>
    <row r="557" spans="2:5" hidden="1" x14ac:dyDescent="0.35">
      <c r="B557" s="7"/>
      <c r="C557" s="7"/>
      <c r="D557" s="7"/>
      <c r="E557" s="7"/>
    </row>
    <row r="558" spans="2:5" hidden="1" x14ac:dyDescent="0.35">
      <c r="B558" s="7"/>
      <c r="C558" s="7"/>
      <c r="D558" s="7"/>
      <c r="E558" s="7"/>
    </row>
    <row r="559" spans="2:5" hidden="1" x14ac:dyDescent="0.35">
      <c r="B559" s="7"/>
      <c r="C559" s="7"/>
      <c r="D559" s="7"/>
      <c r="E559" s="7"/>
    </row>
    <row r="560" spans="2:5" hidden="1" x14ac:dyDescent="0.35">
      <c r="B560" s="7"/>
      <c r="C560" s="7"/>
      <c r="D560" s="7"/>
      <c r="E560" s="7"/>
    </row>
    <row r="561" spans="2:5" hidden="1" x14ac:dyDescent="0.35">
      <c r="B561" s="7"/>
      <c r="C561" s="7"/>
      <c r="D561" s="7"/>
      <c r="E561" s="7"/>
    </row>
    <row r="562" spans="2:5" hidden="1" x14ac:dyDescent="0.35">
      <c r="B562" s="7"/>
      <c r="C562" s="7"/>
      <c r="D562" s="7"/>
      <c r="E562" s="7"/>
    </row>
    <row r="563" spans="2:5" hidden="1" x14ac:dyDescent="0.35">
      <c r="B563" s="7"/>
      <c r="C563" s="7"/>
      <c r="D563" s="7"/>
      <c r="E563" s="7"/>
    </row>
    <row r="564" spans="2:5" hidden="1" x14ac:dyDescent="0.35">
      <c r="B564" s="7"/>
      <c r="C564" s="7"/>
      <c r="D564" s="7"/>
      <c r="E564" s="7"/>
    </row>
    <row r="565" spans="2:5" hidden="1" x14ac:dyDescent="0.35">
      <c r="B565" s="7"/>
      <c r="C565" s="7"/>
      <c r="D565" s="7"/>
      <c r="E565" s="7"/>
    </row>
    <row r="566" spans="2:5" hidden="1" x14ac:dyDescent="0.35">
      <c r="B566" s="7"/>
      <c r="C566" s="7"/>
      <c r="D566" s="7"/>
      <c r="E566" s="7"/>
    </row>
    <row r="567" spans="2:5" hidden="1" x14ac:dyDescent="0.35">
      <c r="B567" s="7"/>
      <c r="C567" s="7"/>
      <c r="D567" s="7"/>
      <c r="E567" s="7"/>
    </row>
    <row r="568" spans="2:5" hidden="1" x14ac:dyDescent="0.35">
      <c r="B568" s="7"/>
      <c r="C568" s="7"/>
      <c r="D568" s="7"/>
      <c r="E568" s="7"/>
    </row>
    <row r="569" spans="2:5" hidden="1" x14ac:dyDescent="0.35">
      <c r="B569" s="7"/>
      <c r="C569" s="7"/>
      <c r="D569" s="7"/>
      <c r="E569" s="7"/>
    </row>
    <row r="570" spans="2:5" hidden="1" x14ac:dyDescent="0.35">
      <c r="B570" s="7"/>
      <c r="C570" s="7"/>
      <c r="D570" s="7"/>
      <c r="E570" s="7"/>
    </row>
    <row r="571" spans="2:5" hidden="1" x14ac:dyDescent="0.35">
      <c r="B571" s="7"/>
      <c r="C571" s="7"/>
      <c r="D571" s="7"/>
      <c r="E571" s="7"/>
    </row>
    <row r="572" spans="2:5" hidden="1" x14ac:dyDescent="0.35">
      <c r="B572" s="7"/>
      <c r="C572" s="7"/>
      <c r="D572" s="7"/>
      <c r="E572" s="7"/>
    </row>
    <row r="573" spans="2:5" hidden="1" x14ac:dyDescent="0.35">
      <c r="B573" s="7"/>
      <c r="C573" s="7"/>
      <c r="D573" s="7"/>
      <c r="E573" s="7"/>
    </row>
    <row r="574" spans="2:5" hidden="1" x14ac:dyDescent="0.35">
      <c r="B574" s="7"/>
      <c r="C574" s="7"/>
      <c r="D574" s="7"/>
      <c r="E574" s="7"/>
    </row>
    <row r="575" spans="2:5" hidden="1" x14ac:dyDescent="0.35">
      <c r="B575" s="7"/>
      <c r="C575" s="7"/>
      <c r="D575" s="7"/>
      <c r="E575" s="7"/>
    </row>
    <row r="576" spans="2:5" hidden="1" x14ac:dyDescent="0.35">
      <c r="B576" s="7"/>
      <c r="C576" s="7"/>
      <c r="D576" s="7"/>
      <c r="E576" s="7"/>
    </row>
    <row r="577" spans="2:5" hidden="1" x14ac:dyDescent="0.35">
      <c r="B577" s="7"/>
      <c r="C577" s="7"/>
      <c r="D577" s="7"/>
      <c r="E577" s="7"/>
    </row>
    <row r="578" spans="2:5" hidden="1" x14ac:dyDescent="0.35">
      <c r="B578" s="7"/>
      <c r="C578" s="7"/>
      <c r="D578" s="7"/>
      <c r="E578" s="7"/>
    </row>
    <row r="579" spans="2:5" hidden="1" x14ac:dyDescent="0.35">
      <c r="B579" s="7"/>
      <c r="C579" s="7"/>
      <c r="D579" s="7"/>
      <c r="E579" s="7"/>
    </row>
    <row r="580" spans="2:5" hidden="1" x14ac:dyDescent="0.35">
      <c r="B580" s="7"/>
      <c r="C580" s="7"/>
      <c r="D580" s="7"/>
      <c r="E580" s="7"/>
    </row>
    <row r="581" spans="2:5" hidden="1" x14ac:dyDescent="0.35">
      <c r="B581" s="7"/>
      <c r="C581" s="7"/>
      <c r="D581" s="7"/>
      <c r="E581" s="7"/>
    </row>
    <row r="582" spans="2:5" hidden="1" x14ac:dyDescent="0.35">
      <c r="B582" s="7"/>
      <c r="C582" s="7"/>
      <c r="D582" s="7"/>
      <c r="E582" s="7"/>
    </row>
    <row r="583" spans="2:5" hidden="1" x14ac:dyDescent="0.35">
      <c r="B583" s="7"/>
      <c r="C583" s="7"/>
      <c r="D583" s="7"/>
      <c r="E583" s="7"/>
    </row>
    <row r="584" spans="2:5" hidden="1" x14ac:dyDescent="0.35">
      <c r="B584" s="7"/>
      <c r="C584" s="7"/>
      <c r="D584" s="7"/>
      <c r="E584" s="7"/>
    </row>
    <row r="585" spans="2:5" hidden="1" x14ac:dyDescent="0.35">
      <c r="B585" s="7"/>
      <c r="C585" s="7"/>
      <c r="D585" s="7"/>
      <c r="E585" s="7"/>
    </row>
    <row r="586" spans="2:5" hidden="1" x14ac:dyDescent="0.35">
      <c r="B586" s="7"/>
      <c r="C586" s="7"/>
      <c r="D586" s="7"/>
      <c r="E586" s="7"/>
    </row>
    <row r="587" spans="2:5" hidden="1" x14ac:dyDescent="0.35">
      <c r="B587" s="7"/>
      <c r="C587" s="7"/>
      <c r="D587" s="7"/>
      <c r="E587" s="7"/>
    </row>
    <row r="588" spans="2:5" hidden="1" x14ac:dyDescent="0.35">
      <c r="B588" s="7"/>
      <c r="C588" s="7"/>
      <c r="D588" s="7"/>
      <c r="E588" s="7"/>
    </row>
    <row r="589" spans="2:5" hidden="1" x14ac:dyDescent="0.35">
      <c r="B589" s="7"/>
      <c r="C589" s="7"/>
      <c r="D589" s="7"/>
      <c r="E589" s="7"/>
    </row>
    <row r="590" spans="2:5" hidden="1" x14ac:dyDescent="0.35">
      <c r="B590" s="7"/>
      <c r="C590" s="7"/>
      <c r="D590" s="7"/>
      <c r="E590" s="7"/>
    </row>
    <row r="591" spans="2:5" hidden="1" x14ac:dyDescent="0.35">
      <c r="B591" s="7"/>
      <c r="C591" s="7"/>
      <c r="D591" s="7"/>
      <c r="E591" s="7"/>
    </row>
    <row r="592" spans="2:5" hidden="1" x14ac:dyDescent="0.35">
      <c r="B592" s="7"/>
      <c r="C592" s="7"/>
      <c r="D592" s="7"/>
      <c r="E592" s="7"/>
    </row>
    <row r="593" spans="2:5" hidden="1" x14ac:dyDescent="0.35">
      <c r="B593" s="7"/>
      <c r="C593" s="7"/>
      <c r="D593" s="7"/>
      <c r="E593" s="7"/>
    </row>
    <row r="594" spans="2:5" hidden="1" x14ac:dyDescent="0.35">
      <c r="B594" s="7"/>
      <c r="C594" s="7"/>
      <c r="D594" s="7"/>
      <c r="E594" s="7"/>
    </row>
    <row r="595" spans="2:5" hidden="1" x14ac:dyDescent="0.35">
      <c r="B595" s="7"/>
      <c r="C595" s="7"/>
      <c r="D595" s="7"/>
      <c r="E595" s="7"/>
    </row>
    <row r="596" spans="2:5" hidden="1" x14ac:dyDescent="0.35">
      <c r="B596" s="7"/>
      <c r="C596" s="7"/>
      <c r="D596" s="7"/>
      <c r="E596" s="7"/>
    </row>
    <row r="597" spans="2:5" hidden="1" x14ac:dyDescent="0.35">
      <c r="B597" s="7"/>
      <c r="C597" s="7"/>
      <c r="D597" s="7"/>
      <c r="E597" s="7"/>
    </row>
    <row r="598" spans="2:5" hidden="1" x14ac:dyDescent="0.35">
      <c r="B598" s="7"/>
      <c r="C598" s="7"/>
      <c r="D598" s="7"/>
      <c r="E598" s="7"/>
    </row>
    <row r="599" spans="2:5" hidden="1" x14ac:dyDescent="0.35">
      <c r="B599" s="7"/>
      <c r="C599" s="7"/>
      <c r="D599" s="7"/>
      <c r="E599" s="7"/>
    </row>
    <row r="600" spans="2:5" hidden="1" x14ac:dyDescent="0.35">
      <c r="B600" s="7"/>
      <c r="C600" s="7"/>
      <c r="D600" s="7"/>
      <c r="E600" s="7"/>
    </row>
    <row r="601" spans="2:5" hidden="1" x14ac:dyDescent="0.35">
      <c r="B601" s="7"/>
      <c r="C601" s="7"/>
      <c r="D601" s="7"/>
      <c r="E601" s="7"/>
    </row>
    <row r="602" spans="2:5" hidden="1" x14ac:dyDescent="0.35">
      <c r="B602" s="7"/>
      <c r="C602" s="7"/>
      <c r="D602" s="7"/>
      <c r="E602" s="7"/>
    </row>
    <row r="603" spans="2:5" hidden="1" x14ac:dyDescent="0.35">
      <c r="B603" s="7"/>
      <c r="C603" s="7"/>
      <c r="D603" s="7"/>
      <c r="E603" s="7"/>
    </row>
    <row r="604" spans="2:5" hidden="1" x14ac:dyDescent="0.35">
      <c r="B604" s="7"/>
      <c r="C604" s="7"/>
      <c r="D604" s="7"/>
      <c r="E604" s="7"/>
    </row>
    <row r="605" spans="2:5" hidden="1" x14ac:dyDescent="0.35">
      <c r="B605" s="7"/>
      <c r="C605" s="7"/>
      <c r="D605" s="7"/>
      <c r="E605" s="7"/>
    </row>
    <row r="606" spans="2:5" hidden="1" x14ac:dyDescent="0.35">
      <c r="B606" s="7"/>
      <c r="C606" s="7"/>
      <c r="D606" s="7"/>
      <c r="E606" s="7"/>
    </row>
    <row r="607" spans="2:5" hidden="1" x14ac:dyDescent="0.35">
      <c r="B607" s="7"/>
      <c r="C607" s="7"/>
      <c r="D607" s="7"/>
      <c r="E607" s="7"/>
    </row>
    <row r="608" spans="2:5" hidden="1" x14ac:dyDescent="0.35">
      <c r="B608" s="7"/>
      <c r="C608" s="7"/>
      <c r="D608" s="7"/>
      <c r="E608" s="7"/>
    </row>
    <row r="609" spans="2:5" hidden="1" x14ac:dyDescent="0.35">
      <c r="B609" s="7"/>
      <c r="C609" s="7"/>
      <c r="D609" s="7"/>
      <c r="E609" s="7"/>
    </row>
    <row r="610" spans="2:5" hidden="1" x14ac:dyDescent="0.35">
      <c r="B610" s="7"/>
      <c r="C610" s="7"/>
      <c r="D610" s="7"/>
      <c r="E610" s="7"/>
    </row>
    <row r="611" spans="2:5" hidden="1" x14ac:dyDescent="0.35">
      <c r="B611" s="7"/>
      <c r="C611" s="7"/>
      <c r="D611" s="7"/>
      <c r="E611" s="7"/>
    </row>
    <row r="612" spans="2:5" hidden="1" x14ac:dyDescent="0.35">
      <c r="B612" s="7"/>
      <c r="C612" s="7"/>
      <c r="D612" s="7"/>
      <c r="E612" s="7"/>
    </row>
    <row r="613" spans="2:5" hidden="1" x14ac:dyDescent="0.35">
      <c r="B613" s="7"/>
      <c r="C613" s="7"/>
      <c r="D613" s="7"/>
      <c r="E613" s="7"/>
    </row>
    <row r="614" spans="2:5" hidden="1" x14ac:dyDescent="0.35">
      <c r="B614" s="7"/>
      <c r="C614" s="7"/>
      <c r="D614" s="7"/>
      <c r="E614" s="7"/>
    </row>
    <row r="615" spans="2:5" hidden="1" x14ac:dyDescent="0.35">
      <c r="B615" s="7"/>
      <c r="C615" s="7"/>
      <c r="D615" s="7"/>
      <c r="E615" s="7"/>
    </row>
    <row r="616" spans="2:5" hidden="1" x14ac:dyDescent="0.35">
      <c r="B616" s="7"/>
      <c r="C616" s="7"/>
      <c r="D616" s="7"/>
      <c r="E616" s="7"/>
    </row>
    <row r="617" spans="2:5" hidden="1" x14ac:dyDescent="0.35">
      <c r="B617" s="7"/>
      <c r="C617" s="7"/>
      <c r="D617" s="7"/>
      <c r="E617" s="7"/>
    </row>
    <row r="618" spans="2:5" hidden="1" x14ac:dyDescent="0.35">
      <c r="B618" s="7"/>
      <c r="C618" s="7"/>
      <c r="D618" s="7"/>
      <c r="E618" s="7"/>
    </row>
    <row r="619" spans="2:5" hidden="1" x14ac:dyDescent="0.35">
      <c r="B619" s="7"/>
      <c r="C619" s="7"/>
      <c r="D619" s="7"/>
      <c r="E619" s="7"/>
    </row>
    <row r="620" spans="2:5" hidden="1" x14ac:dyDescent="0.35">
      <c r="B620" s="7"/>
      <c r="C620" s="7"/>
      <c r="D620" s="7"/>
      <c r="E620" s="7"/>
    </row>
    <row r="621" spans="2:5" hidden="1" x14ac:dyDescent="0.35">
      <c r="B621" s="7"/>
      <c r="C621" s="7"/>
      <c r="D621" s="7"/>
      <c r="E621" s="7"/>
    </row>
    <row r="622" spans="2:5" hidden="1" x14ac:dyDescent="0.35">
      <c r="B622" s="7"/>
      <c r="C622" s="7"/>
      <c r="D622" s="7"/>
      <c r="E622" s="7"/>
    </row>
    <row r="623" spans="2:5" hidden="1" x14ac:dyDescent="0.35">
      <c r="B623" s="7"/>
      <c r="C623" s="7"/>
      <c r="D623" s="7"/>
      <c r="E623" s="7"/>
    </row>
    <row r="624" spans="2:5" hidden="1" x14ac:dyDescent="0.35">
      <c r="B624" s="7"/>
      <c r="C624" s="7"/>
      <c r="D624" s="7"/>
      <c r="E624" s="7"/>
    </row>
    <row r="625" spans="2:5" hidden="1" x14ac:dyDescent="0.35">
      <c r="B625" s="7"/>
      <c r="C625" s="7"/>
      <c r="D625" s="7"/>
      <c r="E625" s="7"/>
    </row>
    <row r="626" spans="2:5" hidden="1" x14ac:dyDescent="0.35">
      <c r="B626" s="7"/>
      <c r="C626" s="7"/>
      <c r="D626" s="7"/>
      <c r="E626" s="7"/>
    </row>
    <row r="627" spans="2:5" hidden="1" x14ac:dyDescent="0.35">
      <c r="B627" s="7"/>
      <c r="C627" s="7"/>
      <c r="D627" s="7"/>
      <c r="E627" s="7"/>
    </row>
    <row r="628" spans="2:5" hidden="1" x14ac:dyDescent="0.35">
      <c r="B628" s="7"/>
      <c r="C628" s="7"/>
      <c r="D628" s="7"/>
      <c r="E628" s="7"/>
    </row>
    <row r="629" spans="2:5" hidden="1" x14ac:dyDescent="0.35">
      <c r="B629" s="7"/>
      <c r="C629" s="7"/>
      <c r="D629" s="7"/>
      <c r="E629" s="7"/>
    </row>
    <row r="630" spans="2:5" hidden="1" x14ac:dyDescent="0.35">
      <c r="B630" s="7"/>
      <c r="C630" s="7"/>
      <c r="D630" s="7"/>
      <c r="E630" s="7"/>
    </row>
    <row r="631" spans="2:5" hidden="1" x14ac:dyDescent="0.35">
      <c r="B631" s="7"/>
      <c r="C631" s="7"/>
      <c r="D631" s="7"/>
      <c r="E631" s="7"/>
    </row>
    <row r="632" spans="2:5" hidden="1" x14ac:dyDescent="0.35">
      <c r="B632" s="7"/>
      <c r="C632" s="7"/>
      <c r="D632" s="7"/>
      <c r="E632" s="7"/>
    </row>
    <row r="633" spans="2:5" hidden="1" x14ac:dyDescent="0.35">
      <c r="B633" s="7"/>
      <c r="C633" s="7"/>
      <c r="D633" s="7"/>
      <c r="E633" s="7"/>
    </row>
    <row r="634" spans="2:5" hidden="1" x14ac:dyDescent="0.35">
      <c r="B634" s="7"/>
      <c r="C634" s="7"/>
      <c r="D634" s="7"/>
      <c r="E634" s="7"/>
    </row>
    <row r="635" spans="2:5" hidden="1" x14ac:dyDescent="0.35">
      <c r="B635" s="7"/>
      <c r="C635" s="7"/>
      <c r="D635" s="7"/>
      <c r="E635" s="7"/>
    </row>
    <row r="636" spans="2:5" hidden="1" x14ac:dyDescent="0.35">
      <c r="B636" s="7"/>
      <c r="C636" s="7"/>
      <c r="D636" s="7"/>
      <c r="E636" s="7"/>
    </row>
    <row r="637" spans="2:5" hidden="1" x14ac:dyDescent="0.35">
      <c r="B637" s="7"/>
      <c r="C637" s="7"/>
      <c r="D637" s="7"/>
      <c r="E637" s="7"/>
    </row>
    <row r="638" spans="2:5" hidden="1" x14ac:dyDescent="0.35">
      <c r="B638" s="7"/>
      <c r="C638" s="7"/>
      <c r="D638" s="7"/>
      <c r="E638" s="7"/>
    </row>
    <row r="639" spans="2:5" hidden="1" x14ac:dyDescent="0.35">
      <c r="B639" s="7"/>
      <c r="C639" s="7"/>
      <c r="D639" s="7"/>
      <c r="E639" s="7"/>
    </row>
    <row r="640" spans="2:5" hidden="1" x14ac:dyDescent="0.35">
      <c r="B640" s="7"/>
      <c r="C640" s="7"/>
      <c r="D640" s="7"/>
      <c r="E640" s="7"/>
    </row>
    <row r="641" spans="2:5" hidden="1" x14ac:dyDescent="0.35">
      <c r="B641" s="7"/>
      <c r="C641" s="7"/>
      <c r="D641" s="7"/>
      <c r="E641" s="7"/>
    </row>
    <row r="642" spans="2:5" hidden="1" x14ac:dyDescent="0.35">
      <c r="B642" s="7"/>
      <c r="C642" s="7"/>
      <c r="D642" s="7"/>
      <c r="E642" s="7"/>
    </row>
    <row r="643" spans="2:5" hidden="1" x14ac:dyDescent="0.35">
      <c r="B643" s="7"/>
      <c r="C643" s="7"/>
      <c r="D643" s="7"/>
      <c r="E643" s="7"/>
    </row>
    <row r="644" spans="2:5" hidden="1" x14ac:dyDescent="0.35">
      <c r="B644" s="7"/>
      <c r="C644" s="7"/>
      <c r="D644" s="7"/>
      <c r="E644" s="7"/>
    </row>
    <row r="645" spans="2:5" hidden="1" x14ac:dyDescent="0.35">
      <c r="B645" s="7"/>
      <c r="C645" s="7"/>
      <c r="D645" s="7"/>
      <c r="E645" s="7"/>
    </row>
    <row r="646" spans="2:5" hidden="1" x14ac:dyDescent="0.35">
      <c r="B646" s="7"/>
      <c r="C646" s="7"/>
      <c r="D646" s="7"/>
      <c r="E646" s="7"/>
    </row>
    <row r="647" spans="2:5" hidden="1" x14ac:dyDescent="0.35">
      <c r="B647" s="7"/>
      <c r="C647" s="7"/>
      <c r="D647" s="7"/>
      <c r="E647" s="7"/>
    </row>
    <row r="648" spans="2:5" hidden="1" x14ac:dyDescent="0.35">
      <c r="B648" s="7"/>
      <c r="C648" s="7"/>
      <c r="D648" s="7"/>
      <c r="E648" s="7"/>
    </row>
    <row r="649" spans="2:5" hidden="1" x14ac:dyDescent="0.35">
      <c r="B649" s="7"/>
      <c r="C649" s="7"/>
      <c r="D649" s="7"/>
      <c r="E649" s="7"/>
    </row>
    <row r="650" spans="2:5" hidden="1" x14ac:dyDescent="0.35">
      <c r="B650" s="7"/>
      <c r="C650" s="7"/>
      <c r="D650" s="7"/>
      <c r="E650" s="7"/>
    </row>
    <row r="651" spans="2:5" hidden="1" x14ac:dyDescent="0.35">
      <c r="B651" s="7"/>
      <c r="C651" s="7"/>
      <c r="D651" s="7"/>
      <c r="E651" s="7"/>
    </row>
    <row r="652" spans="2:5" hidden="1" x14ac:dyDescent="0.35">
      <c r="B652" s="7"/>
      <c r="C652" s="7"/>
      <c r="D652" s="7"/>
      <c r="E652" s="7"/>
    </row>
    <row r="653" spans="2:5" hidden="1" x14ac:dyDescent="0.35">
      <c r="B653" s="7"/>
      <c r="C653" s="7"/>
      <c r="D653" s="7"/>
      <c r="E653" s="7"/>
    </row>
    <row r="654" spans="2:5" hidden="1" x14ac:dyDescent="0.35">
      <c r="B654" s="7"/>
      <c r="C654" s="7"/>
      <c r="D654" s="7"/>
      <c r="E654" s="7"/>
    </row>
    <row r="655" spans="2:5" hidden="1" x14ac:dyDescent="0.35">
      <c r="B655" s="7"/>
      <c r="C655" s="7"/>
      <c r="D655" s="7"/>
      <c r="E655" s="7"/>
    </row>
    <row r="656" spans="2:5" hidden="1" x14ac:dyDescent="0.35">
      <c r="B656" s="7"/>
      <c r="C656" s="7"/>
      <c r="D656" s="7"/>
      <c r="E656" s="7"/>
    </row>
    <row r="657" spans="2:5" hidden="1" x14ac:dyDescent="0.35">
      <c r="B657" s="7"/>
      <c r="C657" s="7"/>
      <c r="D657" s="7"/>
      <c r="E657" s="7"/>
    </row>
    <row r="658" spans="2:5" hidden="1" x14ac:dyDescent="0.35">
      <c r="B658" s="7"/>
      <c r="C658" s="7"/>
      <c r="D658" s="7"/>
      <c r="E658" s="7"/>
    </row>
    <row r="659" spans="2:5" hidden="1" x14ac:dyDescent="0.35">
      <c r="B659" s="7"/>
      <c r="C659" s="7"/>
      <c r="D659" s="7"/>
      <c r="E659" s="7"/>
    </row>
    <row r="660" spans="2:5" hidden="1" x14ac:dyDescent="0.35">
      <c r="B660" s="7"/>
      <c r="C660" s="7"/>
      <c r="D660" s="7"/>
      <c r="E660" s="7"/>
    </row>
    <row r="661" spans="2:5" hidden="1" x14ac:dyDescent="0.35">
      <c r="B661" s="7"/>
      <c r="C661" s="7"/>
      <c r="D661" s="7"/>
      <c r="E661" s="7"/>
    </row>
    <row r="662" spans="2:5" hidden="1" x14ac:dyDescent="0.35">
      <c r="B662" s="7"/>
      <c r="C662" s="7"/>
      <c r="D662" s="7"/>
      <c r="E662" s="7"/>
    </row>
    <row r="663" spans="2:5" hidden="1" x14ac:dyDescent="0.35">
      <c r="B663" s="7"/>
      <c r="C663" s="7"/>
      <c r="D663" s="7"/>
      <c r="E663" s="7"/>
    </row>
    <row r="664" spans="2:5" hidden="1" x14ac:dyDescent="0.35">
      <c r="B664" s="7"/>
      <c r="C664" s="7"/>
      <c r="D664" s="7"/>
      <c r="E664" s="7"/>
    </row>
    <row r="665" spans="2:5" hidden="1" x14ac:dyDescent="0.35">
      <c r="B665" s="7"/>
      <c r="C665" s="7"/>
      <c r="D665" s="7"/>
      <c r="E665" s="7"/>
    </row>
    <row r="666" spans="2:5" hidden="1" x14ac:dyDescent="0.35">
      <c r="B666" s="7"/>
      <c r="C666" s="7"/>
      <c r="D666" s="7"/>
      <c r="E666" s="7"/>
    </row>
    <row r="667" spans="2:5" hidden="1" x14ac:dyDescent="0.35">
      <c r="B667" s="7"/>
      <c r="C667" s="7"/>
      <c r="D667" s="7"/>
      <c r="E667" s="7"/>
    </row>
    <row r="668" spans="2:5" hidden="1" x14ac:dyDescent="0.35">
      <c r="B668" s="7"/>
      <c r="C668" s="7"/>
      <c r="D668" s="7"/>
      <c r="E668" s="7"/>
    </row>
    <row r="669" spans="2:5" hidden="1" x14ac:dyDescent="0.35">
      <c r="B669" s="7"/>
      <c r="C669" s="7"/>
      <c r="D669" s="7"/>
      <c r="E669" s="7"/>
    </row>
    <row r="670" spans="2:5" hidden="1" x14ac:dyDescent="0.35">
      <c r="B670" s="7"/>
      <c r="C670" s="7"/>
      <c r="D670" s="7"/>
      <c r="E670" s="7"/>
    </row>
    <row r="671" spans="2:5" hidden="1" x14ac:dyDescent="0.35">
      <c r="B671" s="7"/>
      <c r="C671" s="7"/>
      <c r="D671" s="7"/>
      <c r="E671" s="7"/>
    </row>
    <row r="672" spans="2:5" hidden="1" x14ac:dyDescent="0.35">
      <c r="B672" s="7"/>
      <c r="C672" s="7"/>
      <c r="D672" s="7"/>
      <c r="E672" s="7"/>
    </row>
    <row r="673" spans="2:5" hidden="1" x14ac:dyDescent="0.35">
      <c r="B673" s="7"/>
      <c r="C673" s="7"/>
      <c r="D673" s="7"/>
      <c r="E673" s="7"/>
    </row>
    <row r="674" spans="2:5" hidden="1" x14ac:dyDescent="0.35">
      <c r="B674" s="7"/>
      <c r="C674" s="7"/>
      <c r="D674" s="7"/>
      <c r="E674" s="7"/>
    </row>
    <row r="675" spans="2:5" hidden="1" x14ac:dyDescent="0.35">
      <c r="B675" s="7"/>
      <c r="C675" s="7"/>
      <c r="D675" s="7"/>
      <c r="E675" s="7"/>
    </row>
    <row r="676" spans="2:5" hidden="1" x14ac:dyDescent="0.35">
      <c r="B676" s="7"/>
      <c r="C676" s="7"/>
      <c r="D676" s="7"/>
      <c r="E676" s="7"/>
    </row>
    <row r="677" spans="2:5" hidden="1" x14ac:dyDescent="0.35">
      <c r="B677" s="7"/>
      <c r="C677" s="7"/>
      <c r="D677" s="7"/>
      <c r="E677" s="7"/>
    </row>
    <row r="678" spans="2:5" hidden="1" x14ac:dyDescent="0.35">
      <c r="B678" s="7"/>
      <c r="C678" s="7"/>
      <c r="D678" s="7"/>
      <c r="E678" s="7"/>
    </row>
    <row r="679" spans="2:5" hidden="1" x14ac:dyDescent="0.35">
      <c r="B679" s="7"/>
      <c r="C679" s="7"/>
      <c r="D679" s="7"/>
      <c r="E679" s="7"/>
    </row>
    <row r="680" spans="2:5" hidden="1" x14ac:dyDescent="0.35">
      <c r="B680" s="7"/>
      <c r="C680" s="7"/>
      <c r="D680" s="7"/>
      <c r="E680" s="7"/>
    </row>
    <row r="681" spans="2:5" hidden="1" x14ac:dyDescent="0.35">
      <c r="B681" s="7"/>
      <c r="C681" s="7"/>
      <c r="D681" s="7"/>
      <c r="E681" s="7"/>
    </row>
    <row r="682" spans="2:5" hidden="1" x14ac:dyDescent="0.35">
      <c r="B682" s="7"/>
      <c r="C682" s="7"/>
      <c r="D682" s="7"/>
      <c r="E682" s="7"/>
    </row>
    <row r="683" spans="2:5" hidden="1" x14ac:dyDescent="0.35">
      <c r="B683" s="7"/>
      <c r="C683" s="7"/>
      <c r="D683" s="7"/>
      <c r="E683" s="7"/>
    </row>
    <row r="684" spans="2:5" hidden="1" x14ac:dyDescent="0.35">
      <c r="B684" s="7"/>
      <c r="C684" s="7"/>
      <c r="D684" s="7"/>
      <c r="E684" s="7"/>
    </row>
    <row r="685" spans="2:5" hidden="1" x14ac:dyDescent="0.35">
      <c r="B685" s="7"/>
      <c r="C685" s="7"/>
      <c r="D685" s="7"/>
      <c r="E685" s="7"/>
    </row>
    <row r="686" spans="2:5" hidden="1" x14ac:dyDescent="0.35">
      <c r="B686" s="7"/>
      <c r="C686" s="7"/>
      <c r="D686" s="7"/>
      <c r="E686" s="7"/>
    </row>
    <row r="687" spans="2:5" hidden="1" x14ac:dyDescent="0.35">
      <c r="B687" s="7"/>
      <c r="C687" s="7"/>
      <c r="D687" s="7"/>
      <c r="E687" s="7"/>
    </row>
    <row r="688" spans="2:5" hidden="1" x14ac:dyDescent="0.35">
      <c r="B688" s="7"/>
      <c r="C688" s="7"/>
      <c r="D688" s="7"/>
      <c r="E688" s="7"/>
    </row>
    <row r="689" spans="2:5" hidden="1" x14ac:dyDescent="0.35">
      <c r="B689" s="7"/>
      <c r="C689" s="7"/>
      <c r="D689" s="7"/>
      <c r="E689" s="7"/>
    </row>
    <row r="690" spans="2:5" hidden="1" x14ac:dyDescent="0.35">
      <c r="B690" s="7"/>
      <c r="C690" s="7"/>
      <c r="D690" s="7"/>
      <c r="E690" s="7"/>
    </row>
    <row r="691" spans="2:5" hidden="1" x14ac:dyDescent="0.35">
      <c r="B691" s="7"/>
      <c r="C691" s="7"/>
      <c r="D691" s="7"/>
      <c r="E691" s="7"/>
    </row>
    <row r="692" spans="2:5" hidden="1" x14ac:dyDescent="0.35">
      <c r="B692" s="7"/>
      <c r="C692" s="7"/>
      <c r="D692" s="7"/>
      <c r="E692" s="7"/>
    </row>
    <row r="693" spans="2:5" hidden="1" x14ac:dyDescent="0.35">
      <c r="B693" s="7"/>
      <c r="C693" s="7"/>
      <c r="D693" s="7"/>
      <c r="E693" s="7"/>
    </row>
    <row r="694" spans="2:5" hidden="1" x14ac:dyDescent="0.35">
      <c r="B694" s="7"/>
      <c r="C694" s="7"/>
      <c r="D694" s="7"/>
      <c r="E694" s="7"/>
    </row>
    <row r="695" spans="2:5" hidden="1" x14ac:dyDescent="0.35">
      <c r="B695" s="7"/>
      <c r="C695" s="7"/>
      <c r="D695" s="7"/>
      <c r="E695" s="7"/>
    </row>
    <row r="696" spans="2:5" hidden="1" x14ac:dyDescent="0.35">
      <c r="B696" s="7"/>
      <c r="C696" s="7"/>
      <c r="D696" s="7"/>
      <c r="E696" s="7"/>
    </row>
    <row r="697" spans="2:5" hidden="1" x14ac:dyDescent="0.35">
      <c r="B697" s="7"/>
      <c r="C697" s="7"/>
      <c r="D697" s="7"/>
      <c r="E697" s="7"/>
    </row>
    <row r="698" spans="2:5" hidden="1" x14ac:dyDescent="0.35">
      <c r="B698" s="7"/>
      <c r="C698" s="7"/>
      <c r="D698" s="7"/>
      <c r="E698" s="7"/>
    </row>
    <row r="699" spans="2:5" hidden="1" x14ac:dyDescent="0.35">
      <c r="B699" s="7"/>
      <c r="C699" s="7"/>
      <c r="D699" s="7"/>
      <c r="E699" s="7"/>
    </row>
    <row r="700" spans="2:5" hidden="1" x14ac:dyDescent="0.35">
      <c r="B700" s="7"/>
      <c r="C700" s="7"/>
      <c r="D700" s="7"/>
      <c r="E700" s="7"/>
    </row>
    <row r="701" spans="2:5" hidden="1" x14ac:dyDescent="0.35">
      <c r="B701" s="7"/>
      <c r="C701" s="7"/>
      <c r="D701" s="7"/>
      <c r="E701" s="7"/>
    </row>
    <row r="702" spans="2:5" hidden="1" x14ac:dyDescent="0.35">
      <c r="B702" s="7"/>
      <c r="C702" s="7"/>
      <c r="D702" s="7"/>
      <c r="E702" s="7"/>
    </row>
    <row r="703" spans="2:5" hidden="1" x14ac:dyDescent="0.35">
      <c r="B703" s="7"/>
      <c r="C703" s="7"/>
      <c r="D703" s="7"/>
      <c r="E703" s="7"/>
    </row>
    <row r="704" spans="2:5" hidden="1" x14ac:dyDescent="0.35">
      <c r="B704" s="7"/>
      <c r="C704" s="7"/>
      <c r="D704" s="7"/>
      <c r="E704" s="7"/>
    </row>
    <row r="705" spans="2:5" hidden="1" x14ac:dyDescent="0.35">
      <c r="B705" s="7"/>
      <c r="C705" s="7"/>
      <c r="D705" s="7"/>
      <c r="E705" s="7"/>
    </row>
    <row r="706" spans="2:5" hidden="1" x14ac:dyDescent="0.35">
      <c r="B706" s="7"/>
      <c r="C706" s="7"/>
      <c r="D706" s="7"/>
      <c r="E706" s="7"/>
    </row>
    <row r="707" spans="2:5" hidden="1" x14ac:dyDescent="0.35">
      <c r="B707" s="7"/>
      <c r="C707" s="7"/>
      <c r="D707" s="7"/>
      <c r="E707" s="7"/>
    </row>
    <row r="708" spans="2:5" hidden="1" x14ac:dyDescent="0.35">
      <c r="B708" s="7"/>
      <c r="C708" s="7"/>
      <c r="D708" s="7"/>
      <c r="E708" s="7"/>
    </row>
    <row r="709" spans="2:5" hidden="1" x14ac:dyDescent="0.35">
      <c r="B709" s="7"/>
      <c r="C709" s="7"/>
      <c r="D709" s="7"/>
      <c r="E709" s="7"/>
    </row>
    <row r="710" spans="2:5" hidden="1" x14ac:dyDescent="0.35">
      <c r="B710" s="7"/>
      <c r="C710" s="7"/>
      <c r="D710" s="7"/>
      <c r="E710" s="7"/>
    </row>
    <row r="711" spans="2:5" hidden="1" x14ac:dyDescent="0.35">
      <c r="B711" s="7"/>
      <c r="C711" s="7"/>
      <c r="D711" s="7"/>
      <c r="E711" s="7"/>
    </row>
    <row r="712" spans="2:5" hidden="1" x14ac:dyDescent="0.35">
      <c r="B712" s="7"/>
      <c r="C712" s="7"/>
      <c r="D712" s="7"/>
      <c r="E712" s="7"/>
    </row>
    <row r="713" spans="2:5" hidden="1" x14ac:dyDescent="0.35">
      <c r="B713" s="7"/>
      <c r="C713" s="7"/>
      <c r="D713" s="7"/>
      <c r="E713" s="7"/>
    </row>
    <row r="714" spans="2:5" hidden="1" x14ac:dyDescent="0.35">
      <c r="B714" s="7"/>
      <c r="C714" s="7"/>
      <c r="D714" s="7"/>
      <c r="E714" s="7"/>
    </row>
    <row r="715" spans="2:5" hidden="1" x14ac:dyDescent="0.35">
      <c r="B715" s="7"/>
      <c r="C715" s="7"/>
      <c r="D715" s="7"/>
      <c r="E715" s="7"/>
    </row>
    <row r="716" spans="2:5" hidden="1" x14ac:dyDescent="0.35">
      <c r="B716" s="7"/>
      <c r="C716" s="7"/>
      <c r="D716" s="7"/>
      <c r="E716" s="7"/>
    </row>
    <row r="717" spans="2:5" hidden="1" x14ac:dyDescent="0.35">
      <c r="B717" s="7"/>
      <c r="C717" s="7"/>
      <c r="D717" s="7"/>
      <c r="E717" s="7"/>
    </row>
    <row r="718" spans="2:5" hidden="1" x14ac:dyDescent="0.35">
      <c r="B718" s="7"/>
      <c r="C718" s="7"/>
      <c r="D718" s="7"/>
      <c r="E718" s="7"/>
    </row>
    <row r="719" spans="2:5" hidden="1" x14ac:dyDescent="0.35">
      <c r="B719" s="7"/>
      <c r="C719" s="7"/>
      <c r="D719" s="7"/>
      <c r="E719" s="7"/>
    </row>
    <row r="720" spans="2:5" hidden="1" x14ac:dyDescent="0.35">
      <c r="B720" s="7"/>
      <c r="C720" s="7"/>
      <c r="D720" s="7"/>
      <c r="E720" s="7"/>
    </row>
    <row r="721" spans="2:5" hidden="1" x14ac:dyDescent="0.35">
      <c r="B721" s="7"/>
      <c r="C721" s="7"/>
      <c r="D721" s="7"/>
      <c r="E721" s="7"/>
    </row>
    <row r="722" spans="2:5" hidden="1" x14ac:dyDescent="0.35">
      <c r="B722" s="7"/>
      <c r="C722" s="7"/>
      <c r="D722" s="7"/>
      <c r="E722" s="7"/>
    </row>
    <row r="723" spans="2:5" hidden="1" x14ac:dyDescent="0.35">
      <c r="B723" s="7"/>
      <c r="C723" s="7"/>
      <c r="D723" s="7"/>
      <c r="E723" s="7"/>
    </row>
    <row r="724" spans="2:5" hidden="1" x14ac:dyDescent="0.35">
      <c r="B724" s="7"/>
      <c r="C724" s="7"/>
      <c r="D724" s="7"/>
      <c r="E724" s="7"/>
    </row>
    <row r="725" spans="2:5" hidden="1" x14ac:dyDescent="0.35">
      <c r="B725" s="7"/>
      <c r="C725" s="7"/>
      <c r="D725" s="7"/>
      <c r="E725" s="7"/>
    </row>
    <row r="726" spans="2:5" hidden="1" x14ac:dyDescent="0.35">
      <c r="B726" s="7"/>
      <c r="C726" s="7"/>
      <c r="D726" s="7"/>
      <c r="E726" s="7"/>
    </row>
    <row r="727" spans="2:5" hidden="1" x14ac:dyDescent="0.35">
      <c r="B727" s="7"/>
      <c r="C727" s="7"/>
      <c r="D727" s="7"/>
      <c r="E727" s="7"/>
    </row>
    <row r="728" spans="2:5" hidden="1" x14ac:dyDescent="0.35">
      <c r="B728" s="7"/>
      <c r="C728" s="7"/>
      <c r="D728" s="7"/>
      <c r="E728" s="7"/>
    </row>
    <row r="729" spans="2:5" hidden="1" x14ac:dyDescent="0.35">
      <c r="B729" s="7"/>
      <c r="C729" s="7"/>
      <c r="D729" s="7"/>
      <c r="E729" s="7"/>
    </row>
    <row r="730" spans="2:5" hidden="1" x14ac:dyDescent="0.35">
      <c r="B730" s="7"/>
      <c r="C730" s="7"/>
      <c r="D730" s="7"/>
      <c r="E730" s="7"/>
    </row>
    <row r="731" spans="2:5" hidden="1" x14ac:dyDescent="0.35">
      <c r="B731" s="7"/>
      <c r="C731" s="7"/>
      <c r="D731" s="7"/>
      <c r="E731" s="7"/>
    </row>
    <row r="732" spans="2:5" hidden="1" x14ac:dyDescent="0.35">
      <c r="B732" s="7"/>
      <c r="C732" s="7"/>
      <c r="D732" s="7"/>
      <c r="E732" s="7"/>
    </row>
    <row r="733" spans="2:5" hidden="1" x14ac:dyDescent="0.35">
      <c r="B733" s="7"/>
      <c r="C733" s="7"/>
      <c r="D733" s="7"/>
      <c r="E733" s="7"/>
    </row>
    <row r="734" spans="2:5" hidden="1" x14ac:dyDescent="0.35">
      <c r="B734" s="7"/>
      <c r="C734" s="7"/>
      <c r="D734" s="7"/>
      <c r="E734" s="7"/>
    </row>
    <row r="735" spans="2:5" hidden="1" x14ac:dyDescent="0.35">
      <c r="B735" s="7"/>
      <c r="C735" s="7"/>
      <c r="D735" s="7"/>
      <c r="E735" s="7"/>
    </row>
    <row r="736" spans="2:5" hidden="1" x14ac:dyDescent="0.35">
      <c r="B736" s="7"/>
      <c r="C736" s="7"/>
      <c r="D736" s="7"/>
      <c r="E736" s="7"/>
    </row>
    <row r="737" spans="2:5" hidden="1" x14ac:dyDescent="0.35">
      <c r="B737" s="7"/>
      <c r="C737" s="7"/>
      <c r="D737" s="7"/>
      <c r="E737" s="7"/>
    </row>
    <row r="738" spans="2:5" hidden="1" x14ac:dyDescent="0.35">
      <c r="B738" s="7"/>
      <c r="C738" s="7"/>
      <c r="D738" s="7"/>
      <c r="E738" s="7"/>
    </row>
    <row r="739" spans="2:5" hidden="1" x14ac:dyDescent="0.35">
      <c r="B739" s="7"/>
      <c r="C739" s="7"/>
      <c r="D739" s="7"/>
      <c r="E739" s="7"/>
    </row>
    <row r="740" spans="2:5" hidden="1" x14ac:dyDescent="0.35">
      <c r="B740" s="7"/>
      <c r="C740" s="7"/>
      <c r="D740" s="7"/>
      <c r="E740" s="7"/>
    </row>
    <row r="741" spans="2:5" hidden="1" x14ac:dyDescent="0.35">
      <c r="B741" s="7"/>
      <c r="C741" s="7"/>
      <c r="D741" s="7"/>
      <c r="E741" s="7"/>
    </row>
    <row r="742" spans="2:5" hidden="1" x14ac:dyDescent="0.35">
      <c r="B742" s="7"/>
      <c r="C742" s="7"/>
      <c r="D742" s="7"/>
      <c r="E742" s="7"/>
    </row>
    <row r="743" spans="2:5" hidden="1" x14ac:dyDescent="0.35">
      <c r="B743" s="7"/>
      <c r="C743" s="7"/>
      <c r="D743" s="7"/>
      <c r="E743" s="7"/>
    </row>
    <row r="744" spans="2:5" hidden="1" x14ac:dyDescent="0.35">
      <c r="B744" s="7"/>
      <c r="C744" s="7"/>
      <c r="D744" s="7"/>
      <c r="E744" s="7"/>
    </row>
    <row r="745" spans="2:5" hidden="1" x14ac:dyDescent="0.35">
      <c r="B745" s="7"/>
      <c r="C745" s="7"/>
      <c r="D745" s="7"/>
      <c r="E745" s="7"/>
    </row>
    <row r="746" spans="2:5" hidden="1" x14ac:dyDescent="0.35">
      <c r="B746" s="7"/>
      <c r="C746" s="7"/>
      <c r="D746" s="7"/>
      <c r="E746" s="7"/>
    </row>
    <row r="747" spans="2:5" hidden="1" x14ac:dyDescent="0.35">
      <c r="B747" s="7"/>
      <c r="C747" s="7"/>
      <c r="D747" s="7"/>
      <c r="E747" s="7"/>
    </row>
    <row r="748" spans="2:5" hidden="1" x14ac:dyDescent="0.35">
      <c r="B748" s="7"/>
      <c r="C748" s="7"/>
      <c r="D748" s="7"/>
      <c r="E748" s="7"/>
    </row>
    <row r="749" spans="2:5" hidden="1" x14ac:dyDescent="0.35">
      <c r="B749" s="7"/>
      <c r="C749" s="7"/>
      <c r="D749" s="7"/>
      <c r="E749" s="7"/>
    </row>
    <row r="750" spans="2:5" hidden="1" x14ac:dyDescent="0.35">
      <c r="B750" s="7"/>
      <c r="C750" s="7"/>
      <c r="D750" s="7"/>
      <c r="E750" s="7"/>
    </row>
    <row r="751" spans="2:5" hidden="1" x14ac:dyDescent="0.35">
      <c r="B751" s="7"/>
      <c r="C751" s="7"/>
      <c r="D751" s="7"/>
      <c r="E751" s="7"/>
    </row>
    <row r="752" spans="2:5" hidden="1" x14ac:dyDescent="0.35">
      <c r="B752" s="7"/>
      <c r="C752" s="7"/>
      <c r="D752" s="7"/>
      <c r="E752" s="7"/>
    </row>
    <row r="753" spans="2:5" hidden="1" x14ac:dyDescent="0.35">
      <c r="B753" s="7"/>
      <c r="C753" s="7"/>
      <c r="D753" s="7"/>
      <c r="E753" s="7"/>
    </row>
    <row r="754" spans="2:5" hidden="1" x14ac:dyDescent="0.35">
      <c r="B754" s="7"/>
      <c r="C754" s="7"/>
      <c r="D754" s="7"/>
      <c r="E754" s="7"/>
    </row>
    <row r="755" spans="2:5" hidden="1" x14ac:dyDescent="0.35">
      <c r="B755" s="7"/>
      <c r="C755" s="7"/>
      <c r="D755" s="7"/>
      <c r="E755" s="7"/>
    </row>
    <row r="756" spans="2:5" hidden="1" x14ac:dyDescent="0.35">
      <c r="B756" s="7"/>
      <c r="C756" s="7"/>
      <c r="D756" s="7"/>
      <c r="E756" s="7"/>
    </row>
    <row r="757" spans="2:5" hidden="1" x14ac:dyDescent="0.35">
      <c r="B757" s="7"/>
      <c r="C757" s="7"/>
      <c r="D757" s="7"/>
      <c r="E757" s="7"/>
    </row>
    <row r="758" spans="2:5" hidden="1" x14ac:dyDescent="0.35">
      <c r="B758" s="7"/>
      <c r="C758" s="7"/>
      <c r="D758" s="7"/>
      <c r="E758" s="7"/>
    </row>
    <row r="759" spans="2:5" hidden="1" x14ac:dyDescent="0.35">
      <c r="B759" s="7"/>
      <c r="C759" s="7"/>
      <c r="D759" s="7"/>
      <c r="E759" s="7"/>
    </row>
    <row r="760" spans="2:5" hidden="1" x14ac:dyDescent="0.35">
      <c r="B760" s="7"/>
      <c r="C760" s="7"/>
      <c r="D760" s="7"/>
      <c r="E760" s="7"/>
    </row>
    <row r="761" spans="2:5" hidden="1" x14ac:dyDescent="0.35">
      <c r="B761" s="7"/>
      <c r="C761" s="7"/>
      <c r="D761" s="7"/>
      <c r="E761" s="7"/>
    </row>
    <row r="762" spans="2:5" hidden="1" x14ac:dyDescent="0.35">
      <c r="B762" s="7"/>
      <c r="C762" s="7"/>
      <c r="D762" s="7"/>
      <c r="E762" s="7"/>
    </row>
    <row r="763" spans="2:5" hidden="1" x14ac:dyDescent="0.35">
      <c r="B763" s="7"/>
      <c r="C763" s="7"/>
      <c r="D763" s="7"/>
      <c r="E763" s="7"/>
    </row>
    <row r="764" spans="2:5" hidden="1" x14ac:dyDescent="0.35">
      <c r="B764" s="7"/>
      <c r="C764" s="7"/>
      <c r="D764" s="7"/>
      <c r="E764" s="7"/>
    </row>
    <row r="765" spans="2:5" hidden="1" x14ac:dyDescent="0.35">
      <c r="B765" s="7"/>
      <c r="C765" s="7"/>
      <c r="D765" s="7"/>
      <c r="E765" s="7"/>
    </row>
    <row r="766" spans="2:5" hidden="1" x14ac:dyDescent="0.35">
      <c r="B766" s="7"/>
      <c r="C766" s="7"/>
      <c r="D766" s="7"/>
      <c r="E766" s="7"/>
    </row>
    <row r="767" spans="2:5" hidden="1" x14ac:dyDescent="0.35">
      <c r="B767" s="7"/>
      <c r="C767" s="7"/>
      <c r="D767" s="7"/>
      <c r="E767" s="7"/>
    </row>
    <row r="768" spans="2:5" hidden="1" x14ac:dyDescent="0.35">
      <c r="B768" s="7"/>
      <c r="C768" s="7"/>
      <c r="D768" s="7"/>
      <c r="E768" s="7"/>
    </row>
    <row r="769" spans="2:5" hidden="1" x14ac:dyDescent="0.35">
      <c r="B769" s="7"/>
      <c r="C769" s="7"/>
      <c r="D769" s="7"/>
      <c r="E769" s="7"/>
    </row>
    <row r="770" spans="2:5" hidden="1" x14ac:dyDescent="0.35">
      <c r="B770" s="7"/>
      <c r="C770" s="7"/>
      <c r="D770" s="7"/>
      <c r="E770" s="7"/>
    </row>
    <row r="771" spans="2:5" hidden="1" x14ac:dyDescent="0.35">
      <c r="B771" s="7"/>
      <c r="C771" s="7"/>
      <c r="D771" s="7"/>
      <c r="E771" s="7"/>
    </row>
    <row r="772" spans="2:5" hidden="1" x14ac:dyDescent="0.35">
      <c r="B772" s="7"/>
      <c r="C772" s="7"/>
      <c r="D772" s="7"/>
      <c r="E772" s="7"/>
    </row>
    <row r="773" spans="2:5" hidden="1" x14ac:dyDescent="0.35">
      <c r="B773" s="7"/>
      <c r="C773" s="7"/>
      <c r="D773" s="7"/>
      <c r="E773" s="7"/>
    </row>
    <row r="774" spans="2:5" hidden="1" x14ac:dyDescent="0.35">
      <c r="B774" s="7"/>
      <c r="C774" s="7"/>
      <c r="D774" s="7"/>
      <c r="E774" s="7"/>
    </row>
    <row r="775" spans="2:5" hidden="1" x14ac:dyDescent="0.35">
      <c r="B775" s="7"/>
      <c r="C775" s="7"/>
      <c r="D775" s="7"/>
      <c r="E775" s="7"/>
    </row>
    <row r="776" spans="2:5" hidden="1" x14ac:dyDescent="0.35">
      <c r="B776" s="7"/>
      <c r="C776" s="7"/>
      <c r="D776" s="7"/>
      <c r="E776" s="7"/>
    </row>
    <row r="777" spans="2:5" hidden="1" x14ac:dyDescent="0.35">
      <c r="B777" s="7"/>
      <c r="C777" s="7"/>
      <c r="D777" s="7"/>
      <c r="E777" s="7"/>
    </row>
    <row r="778" spans="2:5" hidden="1" x14ac:dyDescent="0.35">
      <c r="B778" s="7"/>
      <c r="C778" s="7"/>
      <c r="D778" s="7"/>
      <c r="E778" s="7"/>
    </row>
    <row r="779" spans="2:5" hidden="1" x14ac:dyDescent="0.35">
      <c r="B779" s="7"/>
      <c r="C779" s="7"/>
      <c r="D779" s="7"/>
      <c r="E779" s="7"/>
    </row>
    <row r="780" spans="2:5" hidden="1" x14ac:dyDescent="0.35">
      <c r="B780" s="7"/>
      <c r="C780" s="7"/>
      <c r="D780" s="7"/>
      <c r="E780" s="7"/>
    </row>
    <row r="781" spans="2:5" hidden="1" x14ac:dyDescent="0.35">
      <c r="B781" s="7"/>
      <c r="C781" s="7"/>
      <c r="D781" s="7"/>
      <c r="E781" s="7"/>
    </row>
    <row r="782" spans="2:5" hidden="1" x14ac:dyDescent="0.35">
      <c r="B782" s="7"/>
      <c r="C782" s="7"/>
      <c r="D782" s="7"/>
      <c r="E782" s="7"/>
    </row>
    <row r="783" spans="2:5" hidden="1" x14ac:dyDescent="0.35">
      <c r="B783" s="7"/>
      <c r="C783" s="7"/>
      <c r="D783" s="7"/>
      <c r="E783" s="7"/>
    </row>
    <row r="784" spans="2:5" hidden="1" x14ac:dyDescent="0.35">
      <c r="B784" s="7"/>
      <c r="C784" s="7"/>
      <c r="D784" s="7"/>
      <c r="E784" s="7"/>
    </row>
    <row r="785" spans="2:5" hidden="1" x14ac:dyDescent="0.35">
      <c r="B785" s="7"/>
      <c r="C785" s="7"/>
      <c r="D785" s="7"/>
      <c r="E785" s="7"/>
    </row>
    <row r="786" spans="2:5" hidden="1" x14ac:dyDescent="0.35">
      <c r="B786" s="7"/>
      <c r="C786" s="7"/>
      <c r="D786" s="7"/>
      <c r="E786" s="7"/>
    </row>
    <row r="787" spans="2:5" hidden="1" x14ac:dyDescent="0.35">
      <c r="B787" s="7"/>
      <c r="C787" s="7"/>
      <c r="D787" s="7"/>
      <c r="E787" s="7"/>
    </row>
    <row r="788" spans="2:5" hidden="1" x14ac:dyDescent="0.35">
      <c r="B788" s="7"/>
      <c r="C788" s="7"/>
      <c r="D788" s="7"/>
      <c r="E788" s="7"/>
    </row>
    <row r="789" spans="2:5" hidden="1" x14ac:dyDescent="0.35">
      <c r="B789" s="7"/>
      <c r="C789" s="7"/>
      <c r="D789" s="7"/>
      <c r="E789" s="7"/>
    </row>
    <row r="790" spans="2:5" hidden="1" x14ac:dyDescent="0.35">
      <c r="B790" s="7"/>
      <c r="C790" s="7"/>
      <c r="D790" s="7"/>
      <c r="E790" s="7"/>
    </row>
    <row r="791" spans="2:5" hidden="1" x14ac:dyDescent="0.35">
      <c r="B791" s="7"/>
      <c r="C791" s="7"/>
      <c r="D791" s="7"/>
      <c r="E791" s="7"/>
    </row>
    <row r="792" spans="2:5" hidden="1" x14ac:dyDescent="0.35">
      <c r="B792" s="7"/>
      <c r="C792" s="7"/>
      <c r="D792" s="7"/>
      <c r="E792" s="7"/>
    </row>
    <row r="793" spans="2:5" hidden="1" x14ac:dyDescent="0.35">
      <c r="B793" s="7"/>
      <c r="C793" s="7"/>
      <c r="D793" s="7"/>
      <c r="E793" s="7"/>
    </row>
    <row r="794" spans="2:5" hidden="1" x14ac:dyDescent="0.35">
      <c r="B794" s="7"/>
      <c r="C794" s="7"/>
      <c r="D794" s="7"/>
      <c r="E794" s="7"/>
    </row>
    <row r="795" spans="2:5" hidden="1" x14ac:dyDescent="0.35">
      <c r="B795" s="7"/>
      <c r="C795" s="7"/>
      <c r="D795" s="7"/>
      <c r="E795" s="7"/>
    </row>
    <row r="796" spans="2:5" hidden="1" x14ac:dyDescent="0.35">
      <c r="B796" s="7"/>
      <c r="C796" s="7"/>
      <c r="D796" s="7"/>
      <c r="E796" s="7"/>
    </row>
    <row r="797" spans="2:5" hidden="1" x14ac:dyDescent="0.35">
      <c r="B797" s="7"/>
      <c r="C797" s="7"/>
      <c r="D797" s="7"/>
      <c r="E797" s="7"/>
    </row>
    <row r="798" spans="2:5" hidden="1" x14ac:dyDescent="0.35">
      <c r="B798" s="7"/>
      <c r="C798" s="7"/>
      <c r="D798" s="7"/>
      <c r="E798" s="7"/>
    </row>
    <row r="799" spans="2:5" hidden="1" x14ac:dyDescent="0.35">
      <c r="B799" s="7"/>
      <c r="C799" s="7"/>
      <c r="D799" s="7"/>
      <c r="E799" s="7"/>
    </row>
    <row r="800" spans="2:5" hidden="1" x14ac:dyDescent="0.35">
      <c r="B800" s="7"/>
      <c r="C800" s="7"/>
      <c r="D800" s="7"/>
      <c r="E800" s="7"/>
    </row>
    <row r="801" spans="2:5" hidden="1" x14ac:dyDescent="0.35">
      <c r="B801" s="7"/>
      <c r="C801" s="7"/>
      <c r="D801" s="7"/>
      <c r="E801" s="7"/>
    </row>
    <row r="802" spans="2:5" hidden="1" x14ac:dyDescent="0.35">
      <c r="B802" s="7"/>
      <c r="C802" s="7"/>
      <c r="D802" s="7"/>
      <c r="E802" s="7"/>
    </row>
    <row r="803" spans="2:5" hidden="1" x14ac:dyDescent="0.35">
      <c r="B803" s="7"/>
      <c r="C803" s="7"/>
      <c r="D803" s="7"/>
      <c r="E803" s="7"/>
    </row>
    <row r="804" spans="2:5" hidden="1" x14ac:dyDescent="0.35">
      <c r="B804" s="7"/>
      <c r="C804" s="7"/>
      <c r="D804" s="7"/>
      <c r="E804" s="7"/>
    </row>
    <row r="805" spans="2:5" hidden="1" x14ac:dyDescent="0.35">
      <c r="B805" s="7"/>
      <c r="C805" s="7"/>
      <c r="D805" s="7"/>
      <c r="E805" s="7"/>
    </row>
    <row r="806" spans="2:5" hidden="1" x14ac:dyDescent="0.35">
      <c r="B806" s="7"/>
      <c r="C806" s="7"/>
      <c r="D806" s="7"/>
      <c r="E806" s="7"/>
    </row>
    <row r="807" spans="2:5" hidden="1" x14ac:dyDescent="0.35">
      <c r="B807" s="7"/>
      <c r="C807" s="7"/>
      <c r="D807" s="7"/>
      <c r="E807" s="7"/>
    </row>
    <row r="808" spans="2:5" hidden="1" x14ac:dyDescent="0.35">
      <c r="B808" s="7"/>
      <c r="C808" s="7"/>
      <c r="D808" s="7"/>
      <c r="E808" s="7"/>
    </row>
    <row r="809" spans="2:5" hidden="1" x14ac:dyDescent="0.35">
      <c r="B809" s="7"/>
      <c r="C809" s="7"/>
      <c r="D809" s="7"/>
      <c r="E809" s="7"/>
    </row>
    <row r="810" spans="2:5" hidden="1" x14ac:dyDescent="0.35">
      <c r="B810" s="7"/>
      <c r="C810" s="7"/>
      <c r="D810" s="7"/>
      <c r="E810" s="7"/>
    </row>
    <row r="811" spans="2:5" hidden="1" x14ac:dyDescent="0.35">
      <c r="B811" s="7"/>
      <c r="C811" s="7"/>
      <c r="D811" s="7"/>
      <c r="E811" s="7"/>
    </row>
    <row r="812" spans="2:5" hidden="1" x14ac:dyDescent="0.35">
      <c r="B812" s="7"/>
      <c r="C812" s="7"/>
      <c r="D812" s="7"/>
      <c r="E812" s="7"/>
    </row>
    <row r="813" spans="2:5" hidden="1" x14ac:dyDescent="0.35">
      <c r="B813" s="7"/>
      <c r="C813" s="7"/>
      <c r="D813" s="7"/>
      <c r="E813" s="7"/>
    </row>
    <row r="814" spans="2:5" hidden="1" x14ac:dyDescent="0.35">
      <c r="B814" s="7"/>
      <c r="C814" s="7"/>
      <c r="D814" s="7"/>
      <c r="E814" s="7"/>
    </row>
    <row r="815" spans="2:5" hidden="1" x14ac:dyDescent="0.35">
      <c r="B815" s="7"/>
      <c r="C815" s="7"/>
      <c r="D815" s="7"/>
      <c r="E815" s="7"/>
    </row>
    <row r="816" spans="2:5" hidden="1" x14ac:dyDescent="0.35">
      <c r="B816" s="7"/>
      <c r="C816" s="7"/>
      <c r="D816" s="7"/>
      <c r="E816" s="7"/>
    </row>
    <row r="817" spans="2:5" hidden="1" x14ac:dyDescent="0.35">
      <c r="B817" s="7"/>
      <c r="C817" s="7"/>
      <c r="D817" s="7"/>
      <c r="E817" s="7"/>
    </row>
    <row r="818" spans="2:5" hidden="1" x14ac:dyDescent="0.35">
      <c r="B818" s="7"/>
      <c r="C818" s="7"/>
      <c r="D818" s="7"/>
      <c r="E818" s="7"/>
    </row>
    <row r="819" spans="2:5" hidden="1" x14ac:dyDescent="0.35">
      <c r="B819" s="7"/>
      <c r="C819" s="7"/>
      <c r="D819" s="7"/>
      <c r="E819" s="7"/>
    </row>
    <row r="820" spans="2:5" hidden="1" x14ac:dyDescent="0.35">
      <c r="B820" s="7"/>
      <c r="C820" s="7"/>
      <c r="D820" s="7"/>
      <c r="E820" s="7"/>
    </row>
    <row r="821" spans="2:5" hidden="1" x14ac:dyDescent="0.35">
      <c r="B821" s="7"/>
      <c r="C821" s="7"/>
      <c r="D821" s="7"/>
      <c r="E821" s="7"/>
    </row>
    <row r="822" spans="2:5" hidden="1" x14ac:dyDescent="0.35">
      <c r="B822" s="7"/>
      <c r="C822" s="7"/>
      <c r="D822" s="7"/>
      <c r="E822" s="7"/>
    </row>
    <row r="823" spans="2:5" hidden="1" x14ac:dyDescent="0.35">
      <c r="B823" s="7"/>
      <c r="C823" s="7"/>
      <c r="D823" s="7"/>
      <c r="E823" s="7"/>
    </row>
    <row r="824" spans="2:5" hidden="1" x14ac:dyDescent="0.35">
      <c r="B824" s="7"/>
      <c r="C824" s="7"/>
      <c r="D824" s="7"/>
      <c r="E824" s="7"/>
    </row>
    <row r="825" spans="2:5" hidden="1" x14ac:dyDescent="0.35">
      <c r="B825" s="7"/>
      <c r="C825" s="7"/>
      <c r="D825" s="7"/>
      <c r="E825" s="7"/>
    </row>
    <row r="826" spans="2:5" hidden="1" x14ac:dyDescent="0.35">
      <c r="B826" s="7"/>
      <c r="C826" s="7"/>
      <c r="D826" s="7"/>
      <c r="E826" s="7"/>
    </row>
    <row r="827" spans="2:5" hidden="1" x14ac:dyDescent="0.35">
      <c r="B827" s="7"/>
      <c r="C827" s="7"/>
      <c r="D827" s="7"/>
      <c r="E827" s="7"/>
    </row>
    <row r="828" spans="2:5" hidden="1" x14ac:dyDescent="0.35">
      <c r="B828" s="7"/>
      <c r="C828" s="7"/>
      <c r="D828" s="7"/>
      <c r="E828" s="7"/>
    </row>
    <row r="829" spans="2:5" hidden="1" x14ac:dyDescent="0.35">
      <c r="B829" s="7"/>
      <c r="C829" s="7"/>
      <c r="D829" s="7"/>
      <c r="E829" s="7"/>
    </row>
    <row r="830" spans="2:5" hidden="1" x14ac:dyDescent="0.35">
      <c r="B830" s="7"/>
      <c r="C830" s="7"/>
      <c r="D830" s="7"/>
      <c r="E830" s="7"/>
    </row>
    <row r="831" spans="2:5" hidden="1" x14ac:dyDescent="0.35">
      <c r="B831" s="7"/>
      <c r="C831" s="7"/>
      <c r="D831" s="7"/>
      <c r="E831" s="7"/>
    </row>
    <row r="832" spans="2:5" hidden="1" x14ac:dyDescent="0.35">
      <c r="B832" s="7"/>
      <c r="C832" s="7"/>
      <c r="D832" s="7"/>
      <c r="E832" s="7"/>
    </row>
    <row r="833" spans="2:5" hidden="1" x14ac:dyDescent="0.35">
      <c r="B833" s="7"/>
      <c r="C833" s="7"/>
      <c r="D833" s="7"/>
      <c r="E833" s="7"/>
    </row>
    <row r="834" spans="2:5" hidden="1" x14ac:dyDescent="0.35">
      <c r="B834" s="7"/>
      <c r="C834" s="7"/>
      <c r="D834" s="7"/>
      <c r="E834" s="7"/>
    </row>
    <row r="835" spans="2:5" hidden="1" x14ac:dyDescent="0.35">
      <c r="B835" s="7"/>
      <c r="C835" s="7"/>
      <c r="D835" s="7"/>
      <c r="E835" s="7"/>
    </row>
    <row r="836" spans="2:5" hidden="1" x14ac:dyDescent="0.35">
      <c r="B836" s="7"/>
      <c r="C836" s="7"/>
      <c r="D836" s="7"/>
      <c r="E836" s="7"/>
    </row>
    <row r="837" spans="2:5" hidden="1" x14ac:dyDescent="0.35">
      <c r="B837" s="7"/>
      <c r="C837" s="7"/>
      <c r="D837" s="7"/>
      <c r="E837" s="7"/>
    </row>
    <row r="838" spans="2:5" hidden="1" x14ac:dyDescent="0.35">
      <c r="B838" s="7"/>
      <c r="C838" s="7"/>
      <c r="D838" s="7"/>
      <c r="E838" s="7"/>
    </row>
    <row r="839" spans="2:5" hidden="1" x14ac:dyDescent="0.35">
      <c r="B839" s="7"/>
      <c r="C839" s="7"/>
      <c r="D839" s="7"/>
      <c r="E839" s="7"/>
    </row>
    <row r="840" spans="2:5" hidden="1" x14ac:dyDescent="0.35">
      <c r="B840" s="7"/>
      <c r="C840" s="7"/>
      <c r="D840" s="7"/>
      <c r="E840" s="7"/>
    </row>
    <row r="841" spans="2:5" hidden="1" x14ac:dyDescent="0.35">
      <c r="B841" s="7"/>
      <c r="C841" s="7"/>
      <c r="D841" s="7"/>
      <c r="E841" s="7"/>
    </row>
    <row r="842" spans="2:5" hidden="1" x14ac:dyDescent="0.35">
      <c r="B842" s="7"/>
      <c r="C842" s="7"/>
      <c r="D842" s="7"/>
      <c r="E842" s="7"/>
    </row>
    <row r="843" spans="2:5" hidden="1" x14ac:dyDescent="0.35">
      <c r="B843" s="7"/>
      <c r="C843" s="7"/>
      <c r="D843" s="7"/>
      <c r="E843" s="7"/>
    </row>
    <row r="844" spans="2:5" hidden="1" x14ac:dyDescent="0.35">
      <c r="B844" s="7"/>
      <c r="C844" s="7"/>
      <c r="D844" s="7"/>
      <c r="E844" s="7"/>
    </row>
    <row r="845" spans="2:5" hidden="1" x14ac:dyDescent="0.35">
      <c r="B845" s="7"/>
      <c r="C845" s="7"/>
      <c r="D845" s="7"/>
      <c r="E845" s="7"/>
    </row>
    <row r="846" spans="2:5" hidden="1" x14ac:dyDescent="0.35">
      <c r="B846" s="7"/>
      <c r="C846" s="7"/>
      <c r="D846" s="7"/>
      <c r="E846" s="7"/>
    </row>
    <row r="847" spans="2:5" hidden="1" x14ac:dyDescent="0.35">
      <c r="B847" s="7"/>
      <c r="C847" s="7"/>
      <c r="D847" s="7"/>
      <c r="E847" s="7"/>
    </row>
    <row r="848" spans="2:5" hidden="1" x14ac:dyDescent="0.35">
      <c r="B848" s="7"/>
      <c r="C848" s="7"/>
      <c r="D848" s="7"/>
      <c r="E848" s="7"/>
    </row>
    <row r="849" spans="2:5" hidden="1" x14ac:dyDescent="0.35">
      <c r="B849" s="7"/>
      <c r="C849" s="7"/>
      <c r="D849" s="7"/>
      <c r="E849" s="7"/>
    </row>
    <row r="850" spans="2:5" hidden="1" x14ac:dyDescent="0.35">
      <c r="B850" s="7"/>
      <c r="C850" s="7"/>
      <c r="D850" s="7"/>
      <c r="E850" s="7"/>
    </row>
    <row r="851" spans="2:5" hidden="1" x14ac:dyDescent="0.35">
      <c r="B851" s="7"/>
      <c r="C851" s="7"/>
      <c r="D851" s="7"/>
      <c r="E851" s="7"/>
    </row>
    <row r="852" spans="2:5" hidden="1" x14ac:dyDescent="0.35">
      <c r="B852" s="7"/>
      <c r="C852" s="7"/>
      <c r="D852" s="7"/>
      <c r="E852" s="7"/>
    </row>
    <row r="853" spans="2:5" hidden="1" x14ac:dyDescent="0.35">
      <c r="B853" s="7"/>
      <c r="C853" s="7"/>
      <c r="D853" s="7"/>
      <c r="E853" s="7"/>
    </row>
    <row r="854" spans="2:5" hidden="1" x14ac:dyDescent="0.35">
      <c r="B854" s="7"/>
      <c r="C854" s="7"/>
      <c r="D854" s="7"/>
      <c r="E854" s="7"/>
    </row>
    <row r="855" spans="2:5" hidden="1" x14ac:dyDescent="0.35">
      <c r="B855" s="7"/>
      <c r="C855" s="7"/>
      <c r="D855" s="7"/>
      <c r="E855" s="7"/>
    </row>
    <row r="856" spans="2:5" hidden="1" x14ac:dyDescent="0.35">
      <c r="B856" s="7"/>
      <c r="C856" s="7"/>
      <c r="D856" s="7"/>
      <c r="E856" s="7"/>
    </row>
    <row r="857" spans="2:5" hidden="1" x14ac:dyDescent="0.35">
      <c r="B857" s="7"/>
      <c r="C857" s="7"/>
      <c r="D857" s="7"/>
      <c r="E857" s="7"/>
    </row>
    <row r="858" spans="2:5" hidden="1" x14ac:dyDescent="0.35">
      <c r="B858" s="7"/>
      <c r="C858" s="7"/>
      <c r="D858" s="7"/>
      <c r="E858" s="7"/>
    </row>
    <row r="859" spans="2:5" hidden="1" x14ac:dyDescent="0.35">
      <c r="B859" s="7"/>
      <c r="C859" s="7"/>
      <c r="D859" s="7"/>
      <c r="E859" s="7"/>
    </row>
    <row r="860" spans="2:5" hidden="1" x14ac:dyDescent="0.35">
      <c r="B860" s="7"/>
      <c r="C860" s="7"/>
      <c r="D860" s="7"/>
      <c r="E860" s="7"/>
    </row>
    <row r="861" spans="2:5" hidden="1" x14ac:dyDescent="0.35">
      <c r="B861" s="7"/>
      <c r="C861" s="7"/>
      <c r="D861" s="7"/>
      <c r="E861" s="7"/>
    </row>
    <row r="862" spans="2:5" hidden="1" x14ac:dyDescent="0.35">
      <c r="B862" s="7"/>
      <c r="C862" s="7"/>
      <c r="D862" s="7"/>
      <c r="E862" s="7"/>
    </row>
    <row r="863" spans="2:5" hidden="1" x14ac:dyDescent="0.35">
      <c r="B863" s="7"/>
      <c r="C863" s="7"/>
      <c r="D863" s="7"/>
      <c r="E863" s="7"/>
    </row>
    <row r="864" spans="2:5" hidden="1" x14ac:dyDescent="0.35">
      <c r="B864" s="7"/>
      <c r="C864" s="7"/>
      <c r="D864" s="7"/>
      <c r="E864" s="7"/>
    </row>
    <row r="865" spans="2:5" hidden="1" x14ac:dyDescent="0.35">
      <c r="B865" s="7"/>
      <c r="C865" s="7"/>
      <c r="D865" s="7"/>
      <c r="E865" s="7"/>
    </row>
    <row r="866" spans="2:5" hidden="1" x14ac:dyDescent="0.35">
      <c r="B866" s="7"/>
      <c r="C866" s="7"/>
      <c r="D866" s="7"/>
      <c r="E866" s="7"/>
    </row>
    <row r="867" spans="2:5" hidden="1" x14ac:dyDescent="0.35">
      <c r="B867" s="7"/>
      <c r="C867" s="7"/>
      <c r="D867" s="7"/>
      <c r="E867" s="7"/>
    </row>
    <row r="868" spans="2:5" hidden="1" x14ac:dyDescent="0.35">
      <c r="B868" s="7"/>
      <c r="C868" s="7"/>
      <c r="D868" s="7"/>
      <c r="E868" s="7"/>
    </row>
    <row r="869" spans="2:5" hidden="1" x14ac:dyDescent="0.35">
      <c r="B869" s="7"/>
      <c r="C869" s="7"/>
      <c r="D869" s="7"/>
      <c r="E869" s="7"/>
    </row>
    <row r="870" spans="2:5" hidden="1" x14ac:dyDescent="0.35">
      <c r="B870" s="7"/>
      <c r="C870" s="7"/>
      <c r="D870" s="7"/>
      <c r="E870" s="7"/>
    </row>
    <row r="871" spans="2:5" hidden="1" x14ac:dyDescent="0.35">
      <c r="B871" s="7"/>
      <c r="C871" s="7"/>
      <c r="D871" s="7"/>
      <c r="E871" s="7"/>
    </row>
    <row r="872" spans="2:5" hidden="1" x14ac:dyDescent="0.35">
      <c r="B872" s="7"/>
      <c r="C872" s="7"/>
      <c r="D872" s="7"/>
      <c r="E872" s="7"/>
    </row>
    <row r="873" spans="2:5" hidden="1" x14ac:dyDescent="0.35">
      <c r="B873" s="7"/>
      <c r="C873" s="7"/>
      <c r="D873" s="7"/>
      <c r="E873" s="7"/>
    </row>
    <row r="874" spans="2:5" hidden="1" x14ac:dyDescent="0.35">
      <c r="B874" s="7"/>
      <c r="C874" s="7"/>
      <c r="D874" s="7"/>
      <c r="E874" s="7"/>
    </row>
    <row r="875" spans="2:5" hidden="1" x14ac:dyDescent="0.35">
      <c r="B875" s="7"/>
      <c r="C875" s="7"/>
      <c r="D875" s="7"/>
      <c r="E875" s="7"/>
    </row>
    <row r="876" spans="2:5" hidden="1" x14ac:dyDescent="0.35">
      <c r="B876" s="7"/>
      <c r="C876" s="7"/>
      <c r="D876" s="7"/>
      <c r="E876" s="7"/>
    </row>
    <row r="877" spans="2:5" hidden="1" x14ac:dyDescent="0.35">
      <c r="B877" s="7"/>
      <c r="C877" s="7"/>
      <c r="D877" s="7"/>
      <c r="E877" s="7"/>
    </row>
    <row r="878" spans="2:5" hidden="1" x14ac:dyDescent="0.35">
      <c r="B878" s="7"/>
      <c r="C878" s="7"/>
      <c r="D878" s="7"/>
      <c r="E878" s="7"/>
    </row>
    <row r="879" spans="2:5" hidden="1" x14ac:dyDescent="0.35">
      <c r="B879" s="7"/>
      <c r="C879" s="7"/>
      <c r="D879" s="7"/>
      <c r="E879" s="7"/>
    </row>
    <row r="880" spans="2:5" hidden="1" x14ac:dyDescent="0.35">
      <c r="B880" s="7"/>
      <c r="C880" s="7"/>
      <c r="D880" s="7"/>
      <c r="E880" s="7"/>
    </row>
    <row r="881" spans="2:5" hidden="1" x14ac:dyDescent="0.35">
      <c r="B881" s="7"/>
      <c r="C881" s="7"/>
      <c r="D881" s="7"/>
      <c r="E881" s="7"/>
    </row>
    <row r="882" spans="2:5" hidden="1" x14ac:dyDescent="0.35">
      <c r="B882" s="7"/>
      <c r="C882" s="7"/>
      <c r="D882" s="7"/>
      <c r="E882" s="7"/>
    </row>
    <row r="883" spans="2:5" hidden="1" x14ac:dyDescent="0.35">
      <c r="B883" s="7"/>
      <c r="C883" s="7"/>
      <c r="D883" s="7"/>
      <c r="E883" s="7"/>
    </row>
    <row r="884" spans="2:5" hidden="1" x14ac:dyDescent="0.35">
      <c r="B884" s="7"/>
      <c r="C884" s="7"/>
      <c r="D884" s="7"/>
      <c r="E884" s="7"/>
    </row>
    <row r="885" spans="2:5" hidden="1" x14ac:dyDescent="0.35">
      <c r="B885" s="7"/>
      <c r="C885" s="7"/>
      <c r="D885" s="7"/>
      <c r="E885" s="7"/>
    </row>
    <row r="886" spans="2:5" hidden="1" x14ac:dyDescent="0.35">
      <c r="B886" s="7"/>
      <c r="C886" s="7"/>
      <c r="D886" s="7"/>
      <c r="E886" s="7"/>
    </row>
    <row r="887" spans="2:5" hidden="1" x14ac:dyDescent="0.35">
      <c r="B887" s="7"/>
      <c r="C887" s="7"/>
      <c r="D887" s="7"/>
      <c r="E887" s="7"/>
    </row>
    <row r="888" spans="2:5" hidden="1" x14ac:dyDescent="0.35">
      <c r="B888" s="7"/>
      <c r="C888" s="7"/>
      <c r="D888" s="7"/>
      <c r="E888" s="7"/>
    </row>
    <row r="889" spans="2:5" hidden="1" x14ac:dyDescent="0.35">
      <c r="B889" s="7"/>
      <c r="C889" s="7"/>
      <c r="D889" s="7"/>
      <c r="E889" s="7"/>
    </row>
    <row r="890" spans="2:5" hidden="1" x14ac:dyDescent="0.35">
      <c r="B890" s="7"/>
      <c r="C890" s="7"/>
      <c r="D890" s="7"/>
      <c r="E890" s="7"/>
    </row>
    <row r="891" spans="2:5" hidden="1" x14ac:dyDescent="0.35">
      <c r="B891" s="7"/>
      <c r="C891" s="7"/>
      <c r="D891" s="7"/>
      <c r="E891" s="7"/>
    </row>
    <row r="892" spans="2:5" hidden="1" x14ac:dyDescent="0.35">
      <c r="B892" s="7"/>
      <c r="C892" s="7"/>
      <c r="D892" s="7"/>
      <c r="E892" s="7"/>
    </row>
    <row r="893" spans="2:5" hidden="1" x14ac:dyDescent="0.35">
      <c r="B893" s="7"/>
      <c r="C893" s="7"/>
      <c r="D893" s="7"/>
      <c r="E893" s="7"/>
    </row>
    <row r="894" spans="2:5" hidden="1" x14ac:dyDescent="0.35">
      <c r="B894" s="7"/>
      <c r="C894" s="7"/>
      <c r="D894" s="7"/>
      <c r="E894" s="7"/>
    </row>
    <row r="895" spans="2:5" hidden="1" x14ac:dyDescent="0.35">
      <c r="B895" s="7"/>
      <c r="C895" s="7"/>
      <c r="D895" s="7"/>
      <c r="E895" s="7"/>
    </row>
    <row r="896" spans="2:5" hidden="1" x14ac:dyDescent="0.35">
      <c r="B896" s="7"/>
      <c r="C896" s="7"/>
      <c r="D896" s="7"/>
      <c r="E896" s="7"/>
    </row>
    <row r="897" spans="2:5" hidden="1" x14ac:dyDescent="0.35">
      <c r="B897" s="7"/>
      <c r="C897" s="7"/>
      <c r="D897" s="7"/>
      <c r="E897" s="7"/>
    </row>
    <row r="898" spans="2:5" hidden="1" x14ac:dyDescent="0.35">
      <c r="B898" s="7"/>
      <c r="C898" s="7"/>
      <c r="D898" s="7"/>
      <c r="E898" s="7"/>
    </row>
    <row r="899" spans="2:5" hidden="1" x14ac:dyDescent="0.35">
      <c r="B899" s="7"/>
      <c r="C899" s="7"/>
      <c r="D899" s="7"/>
      <c r="E899" s="7"/>
    </row>
    <row r="900" spans="2:5" hidden="1" x14ac:dyDescent="0.35">
      <c r="B900" s="7"/>
      <c r="C900" s="7"/>
      <c r="D900" s="7"/>
      <c r="E900" s="7"/>
    </row>
    <row r="901" spans="2:5" hidden="1" x14ac:dyDescent="0.35">
      <c r="B901" s="7"/>
      <c r="C901" s="7"/>
      <c r="D901" s="7"/>
      <c r="E901" s="7"/>
    </row>
    <row r="902" spans="2:5" hidden="1" x14ac:dyDescent="0.35">
      <c r="B902" s="7"/>
      <c r="C902" s="7"/>
      <c r="D902" s="7"/>
      <c r="E902" s="7"/>
    </row>
    <row r="903" spans="2:5" hidden="1" x14ac:dyDescent="0.35">
      <c r="B903" s="7"/>
      <c r="C903" s="7"/>
      <c r="D903" s="7"/>
      <c r="E903" s="7"/>
    </row>
    <row r="904" spans="2:5" hidden="1" x14ac:dyDescent="0.35">
      <c r="B904" s="7"/>
      <c r="C904" s="7"/>
      <c r="D904" s="7"/>
      <c r="E904" s="7"/>
    </row>
    <row r="905" spans="2:5" hidden="1" x14ac:dyDescent="0.35">
      <c r="B905" s="7"/>
      <c r="C905" s="7"/>
      <c r="D905" s="7"/>
      <c r="E905" s="7"/>
    </row>
    <row r="906" spans="2:5" hidden="1" x14ac:dyDescent="0.35">
      <c r="B906" s="7"/>
      <c r="C906" s="7"/>
      <c r="D906" s="7"/>
      <c r="E906" s="7"/>
    </row>
    <row r="907" spans="2:5" hidden="1" x14ac:dyDescent="0.35">
      <c r="B907" s="7"/>
      <c r="C907" s="7"/>
      <c r="D907" s="7"/>
      <c r="E907" s="7"/>
    </row>
    <row r="908" spans="2:5" hidden="1" x14ac:dyDescent="0.35">
      <c r="B908" s="7"/>
      <c r="C908" s="7"/>
      <c r="D908" s="7"/>
      <c r="E908" s="7"/>
    </row>
    <row r="909" spans="2:5" hidden="1" x14ac:dyDescent="0.35">
      <c r="B909" s="7"/>
      <c r="C909" s="7"/>
      <c r="D909" s="7"/>
      <c r="E909" s="7"/>
    </row>
    <row r="910" spans="2:5" hidden="1" x14ac:dyDescent="0.35">
      <c r="B910" s="7"/>
      <c r="C910" s="7"/>
      <c r="D910" s="7"/>
      <c r="E910" s="7"/>
    </row>
    <row r="911" spans="2:5" hidden="1" x14ac:dyDescent="0.35">
      <c r="B911" s="7"/>
      <c r="C911" s="7"/>
      <c r="D911" s="7"/>
      <c r="E911" s="7"/>
    </row>
    <row r="912" spans="2:5" hidden="1" x14ac:dyDescent="0.35">
      <c r="B912" s="7"/>
      <c r="C912" s="7"/>
      <c r="D912" s="7"/>
      <c r="E912" s="7"/>
    </row>
    <row r="913" spans="2:5" hidden="1" x14ac:dyDescent="0.35">
      <c r="B913" s="7"/>
      <c r="C913" s="7"/>
      <c r="D913" s="7"/>
      <c r="E913" s="7"/>
    </row>
    <row r="914" spans="2:5" hidden="1" x14ac:dyDescent="0.35">
      <c r="B914" s="7"/>
      <c r="C914" s="7"/>
      <c r="D914" s="7"/>
      <c r="E914" s="7"/>
    </row>
    <row r="915" spans="2:5" hidden="1" x14ac:dyDescent="0.35">
      <c r="B915" s="7"/>
      <c r="C915" s="7"/>
      <c r="D915" s="7"/>
      <c r="E915" s="7"/>
    </row>
    <row r="916" spans="2:5" hidden="1" x14ac:dyDescent="0.35">
      <c r="B916" s="7"/>
      <c r="C916" s="7"/>
      <c r="D916" s="7"/>
      <c r="E916" s="7"/>
    </row>
    <row r="917" spans="2:5" hidden="1" x14ac:dyDescent="0.35">
      <c r="B917" s="7"/>
      <c r="C917" s="7"/>
      <c r="D917" s="7"/>
      <c r="E917" s="7"/>
    </row>
    <row r="918" spans="2:5" hidden="1" x14ac:dyDescent="0.35">
      <c r="B918" s="7"/>
      <c r="C918" s="7"/>
      <c r="D918" s="7"/>
      <c r="E918" s="7"/>
    </row>
    <row r="919" spans="2:5" hidden="1" x14ac:dyDescent="0.35">
      <c r="B919" s="7"/>
      <c r="C919" s="7"/>
      <c r="D919" s="7"/>
      <c r="E919" s="7"/>
    </row>
    <row r="920" spans="2:5" hidden="1" x14ac:dyDescent="0.35">
      <c r="B920" s="7"/>
      <c r="C920" s="7"/>
      <c r="D920" s="7"/>
      <c r="E920" s="7"/>
    </row>
    <row r="921" spans="2:5" hidden="1" x14ac:dyDescent="0.35">
      <c r="B921" s="7"/>
      <c r="C921" s="7"/>
      <c r="D921" s="7"/>
      <c r="E921" s="7"/>
    </row>
    <row r="922" spans="2:5" hidden="1" x14ac:dyDescent="0.35">
      <c r="B922" s="7"/>
      <c r="C922" s="7"/>
      <c r="D922" s="7"/>
      <c r="E922" s="7"/>
    </row>
    <row r="923" spans="2:5" hidden="1" x14ac:dyDescent="0.35">
      <c r="B923" s="7"/>
      <c r="C923" s="7"/>
      <c r="D923" s="7"/>
      <c r="E923" s="7"/>
    </row>
    <row r="924" spans="2:5" hidden="1" x14ac:dyDescent="0.35">
      <c r="B924" s="7"/>
      <c r="C924" s="7"/>
      <c r="D924" s="7"/>
      <c r="E924" s="7"/>
    </row>
    <row r="925" spans="2:5" hidden="1" x14ac:dyDescent="0.35">
      <c r="B925" s="7"/>
      <c r="C925" s="7"/>
      <c r="D925" s="7"/>
      <c r="E925" s="7"/>
    </row>
    <row r="926" spans="2:5" hidden="1" x14ac:dyDescent="0.35">
      <c r="B926" s="7"/>
      <c r="C926" s="7"/>
      <c r="D926" s="7"/>
      <c r="E926" s="7"/>
    </row>
    <row r="927" spans="2:5" hidden="1" x14ac:dyDescent="0.35">
      <c r="B927" s="7"/>
      <c r="C927" s="7"/>
      <c r="D927" s="7"/>
      <c r="E927" s="7"/>
    </row>
    <row r="928" spans="2:5" hidden="1" x14ac:dyDescent="0.35">
      <c r="B928" s="7"/>
      <c r="C928" s="7"/>
      <c r="D928" s="7"/>
      <c r="E928" s="7"/>
    </row>
    <row r="929" spans="2:5" hidden="1" x14ac:dyDescent="0.35">
      <c r="B929" s="7"/>
      <c r="C929" s="7"/>
      <c r="D929" s="7"/>
      <c r="E929" s="7"/>
    </row>
    <row r="930" spans="2:5" hidden="1" x14ac:dyDescent="0.35">
      <c r="B930" s="7"/>
      <c r="C930" s="7"/>
      <c r="D930" s="7"/>
      <c r="E930" s="7"/>
    </row>
    <row r="931" spans="2:5" hidden="1" x14ac:dyDescent="0.35">
      <c r="B931" s="7"/>
      <c r="C931" s="7"/>
      <c r="D931" s="7"/>
      <c r="E931" s="7"/>
    </row>
    <row r="932" spans="2:5" hidden="1" x14ac:dyDescent="0.35">
      <c r="B932" s="7"/>
      <c r="C932" s="7"/>
      <c r="D932" s="7"/>
      <c r="E932" s="7"/>
    </row>
    <row r="933" spans="2:5" hidden="1" x14ac:dyDescent="0.35">
      <c r="B933" s="7"/>
      <c r="C933" s="7"/>
      <c r="D933" s="7"/>
      <c r="E933" s="7"/>
    </row>
    <row r="934" spans="2:5" hidden="1" x14ac:dyDescent="0.35">
      <c r="B934" s="7"/>
      <c r="C934" s="7"/>
      <c r="D934" s="7"/>
      <c r="E934" s="7"/>
    </row>
    <row r="935" spans="2:5" hidden="1" x14ac:dyDescent="0.35">
      <c r="B935" s="7"/>
      <c r="C935" s="7"/>
      <c r="D935" s="7"/>
      <c r="E935" s="7"/>
    </row>
    <row r="936" spans="2:5" hidden="1" x14ac:dyDescent="0.35">
      <c r="B936" s="7"/>
      <c r="C936" s="7"/>
      <c r="D936" s="7"/>
      <c r="E936" s="7"/>
    </row>
    <row r="937" spans="2:5" hidden="1" x14ac:dyDescent="0.35">
      <c r="B937" s="7"/>
      <c r="C937" s="7"/>
      <c r="D937" s="7"/>
      <c r="E937" s="7"/>
    </row>
    <row r="938" spans="2:5" hidden="1" x14ac:dyDescent="0.35">
      <c r="B938" s="7"/>
      <c r="C938" s="7"/>
      <c r="D938" s="7"/>
      <c r="E938" s="7"/>
    </row>
    <row r="939" spans="2:5" hidden="1" x14ac:dyDescent="0.35">
      <c r="B939" s="7"/>
      <c r="C939" s="7"/>
      <c r="D939" s="7"/>
      <c r="E939" s="7"/>
    </row>
    <row r="940" spans="2:5" hidden="1" x14ac:dyDescent="0.35">
      <c r="B940" s="7"/>
      <c r="C940" s="7"/>
      <c r="D940" s="7"/>
      <c r="E940" s="7"/>
    </row>
    <row r="941" spans="2:5" hidden="1" x14ac:dyDescent="0.35">
      <c r="B941" s="7"/>
      <c r="C941" s="7"/>
      <c r="D941" s="7"/>
      <c r="E941" s="7"/>
    </row>
    <row r="942" spans="2:5" hidden="1" x14ac:dyDescent="0.35">
      <c r="B942" s="7"/>
      <c r="C942" s="7"/>
      <c r="D942" s="7"/>
      <c r="E942" s="7"/>
    </row>
    <row r="943" spans="2:5" hidden="1" x14ac:dyDescent="0.35">
      <c r="B943" s="7"/>
      <c r="C943" s="7"/>
      <c r="D943" s="7"/>
      <c r="E943" s="7"/>
    </row>
    <row r="944" spans="2:5" hidden="1" x14ac:dyDescent="0.35">
      <c r="B944" s="7"/>
      <c r="C944" s="7"/>
      <c r="D944" s="7"/>
      <c r="E944" s="7"/>
    </row>
    <row r="945" spans="2:5" hidden="1" x14ac:dyDescent="0.35">
      <c r="B945" s="7"/>
      <c r="C945" s="7"/>
      <c r="D945" s="7"/>
      <c r="E945" s="7"/>
    </row>
    <row r="946" spans="2:5" hidden="1" x14ac:dyDescent="0.35">
      <c r="B946" s="7"/>
      <c r="C946" s="7"/>
      <c r="D946" s="7"/>
      <c r="E946" s="7"/>
    </row>
    <row r="947" spans="2:5" hidden="1" x14ac:dyDescent="0.35">
      <c r="B947" s="7"/>
      <c r="C947" s="7"/>
      <c r="D947" s="7"/>
      <c r="E947" s="7"/>
    </row>
    <row r="948" spans="2:5" hidden="1" x14ac:dyDescent="0.35">
      <c r="B948" s="7"/>
      <c r="C948" s="7"/>
      <c r="D948" s="7"/>
      <c r="E948" s="7"/>
    </row>
    <row r="949" spans="2:5" hidden="1" x14ac:dyDescent="0.35">
      <c r="B949" s="7"/>
      <c r="C949" s="7"/>
      <c r="D949" s="7"/>
      <c r="E949" s="7"/>
    </row>
    <row r="950" spans="2:5" hidden="1" x14ac:dyDescent="0.35">
      <c r="B950" s="7"/>
      <c r="C950" s="7"/>
      <c r="D950" s="7"/>
      <c r="E950" s="7"/>
    </row>
    <row r="951" spans="2:5" hidden="1" x14ac:dyDescent="0.35">
      <c r="B951" s="7"/>
      <c r="C951" s="7"/>
      <c r="D951" s="7"/>
      <c r="E951" s="7"/>
    </row>
    <row r="952" spans="2:5" hidden="1" x14ac:dyDescent="0.35">
      <c r="B952" s="7"/>
      <c r="C952" s="7"/>
      <c r="D952" s="7"/>
      <c r="E952" s="7"/>
    </row>
    <row r="953" spans="2:5" hidden="1" x14ac:dyDescent="0.35">
      <c r="B953" s="7"/>
      <c r="C953" s="7"/>
      <c r="D953" s="7"/>
      <c r="E953" s="7"/>
    </row>
    <row r="954" spans="2:5" hidden="1" x14ac:dyDescent="0.35">
      <c r="B954" s="7"/>
      <c r="C954" s="7"/>
      <c r="D954" s="7"/>
      <c r="E954" s="7"/>
    </row>
    <row r="955" spans="2:5" hidden="1" x14ac:dyDescent="0.35">
      <c r="B955" s="7"/>
      <c r="C955" s="7"/>
      <c r="D955" s="7"/>
      <c r="E955" s="7"/>
    </row>
    <row r="956" spans="2:5" hidden="1" x14ac:dyDescent="0.35">
      <c r="B956" s="7"/>
      <c r="C956" s="7"/>
      <c r="D956" s="7"/>
      <c r="E956" s="7"/>
    </row>
    <row r="957" spans="2:5" hidden="1" x14ac:dyDescent="0.35">
      <c r="B957" s="7"/>
      <c r="C957" s="7"/>
      <c r="D957" s="7"/>
      <c r="E957" s="7"/>
    </row>
    <row r="958" spans="2:5" hidden="1" x14ac:dyDescent="0.35">
      <c r="B958" s="7"/>
      <c r="C958" s="7"/>
      <c r="D958" s="7"/>
      <c r="E958" s="7"/>
    </row>
    <row r="959" spans="2:5" hidden="1" x14ac:dyDescent="0.35">
      <c r="B959" s="7"/>
      <c r="C959" s="7"/>
      <c r="D959" s="7"/>
      <c r="E959" s="7"/>
    </row>
    <row r="960" spans="2:5" hidden="1" x14ac:dyDescent="0.35">
      <c r="B960" s="7"/>
      <c r="C960" s="7"/>
      <c r="D960" s="7"/>
      <c r="E960" s="7"/>
    </row>
    <row r="961" spans="2:5" hidden="1" x14ac:dyDescent="0.35">
      <c r="B961" s="7"/>
      <c r="C961" s="7"/>
      <c r="D961" s="7"/>
      <c r="E961" s="7"/>
    </row>
    <row r="962" spans="2:5" hidden="1" x14ac:dyDescent="0.35">
      <c r="B962" s="7"/>
      <c r="C962" s="7"/>
      <c r="D962" s="7"/>
      <c r="E962" s="7"/>
    </row>
    <row r="963" spans="2:5" hidden="1" x14ac:dyDescent="0.35">
      <c r="B963" s="7"/>
      <c r="C963" s="7"/>
      <c r="D963" s="7"/>
      <c r="E963" s="7"/>
    </row>
    <row r="964" spans="2:5" hidden="1" x14ac:dyDescent="0.35">
      <c r="B964" s="7"/>
      <c r="C964" s="7"/>
      <c r="D964" s="7"/>
      <c r="E964" s="7"/>
    </row>
    <row r="965" spans="2:5" hidden="1" x14ac:dyDescent="0.35">
      <c r="B965" s="7"/>
      <c r="C965" s="7"/>
      <c r="D965" s="7"/>
      <c r="E965" s="7"/>
    </row>
    <row r="966" spans="2:5" hidden="1" x14ac:dyDescent="0.35">
      <c r="B966" s="7"/>
      <c r="C966" s="7"/>
      <c r="D966" s="7"/>
      <c r="E966" s="7"/>
    </row>
    <row r="967" spans="2:5" hidden="1" x14ac:dyDescent="0.35">
      <c r="B967" s="7"/>
      <c r="C967" s="7"/>
      <c r="D967" s="7"/>
      <c r="E967" s="7"/>
    </row>
    <row r="968" spans="2:5" hidden="1" x14ac:dyDescent="0.35">
      <c r="B968" s="7"/>
      <c r="C968" s="7"/>
      <c r="D968" s="7"/>
      <c r="E968" s="7"/>
    </row>
    <row r="969" spans="2:5" hidden="1" x14ac:dyDescent="0.35">
      <c r="B969" s="7"/>
      <c r="C969" s="7"/>
      <c r="D969" s="7"/>
      <c r="E969" s="7"/>
    </row>
    <row r="970" spans="2:5" hidden="1" x14ac:dyDescent="0.35">
      <c r="B970" s="7"/>
      <c r="C970" s="7"/>
      <c r="D970" s="7"/>
      <c r="E970" s="7"/>
    </row>
    <row r="971" spans="2:5" hidden="1" x14ac:dyDescent="0.35">
      <c r="B971" s="7"/>
      <c r="C971" s="7"/>
      <c r="D971" s="7"/>
      <c r="E971" s="7"/>
    </row>
    <row r="972" spans="2:5" hidden="1" x14ac:dyDescent="0.35">
      <c r="B972" s="7"/>
      <c r="C972" s="7"/>
      <c r="D972" s="7"/>
      <c r="E972" s="7"/>
    </row>
    <row r="973" spans="2:5" hidden="1" x14ac:dyDescent="0.35">
      <c r="B973" s="7"/>
      <c r="C973" s="7"/>
      <c r="D973" s="7"/>
      <c r="E973" s="7"/>
    </row>
    <row r="974" spans="2:5" hidden="1" x14ac:dyDescent="0.35">
      <c r="B974" s="7"/>
      <c r="C974" s="7"/>
      <c r="D974" s="7"/>
      <c r="E974" s="7"/>
    </row>
    <row r="975" spans="2:5" hidden="1" x14ac:dyDescent="0.35">
      <c r="B975" s="7"/>
      <c r="C975" s="7"/>
      <c r="D975" s="7"/>
      <c r="E975" s="7"/>
    </row>
    <row r="976" spans="2:5" hidden="1" x14ac:dyDescent="0.35">
      <c r="B976" s="7"/>
      <c r="C976" s="7"/>
      <c r="D976" s="7"/>
      <c r="E976" s="7"/>
    </row>
    <row r="977" spans="2:5" hidden="1" x14ac:dyDescent="0.35">
      <c r="B977" s="7"/>
      <c r="C977" s="7"/>
      <c r="D977" s="7"/>
      <c r="E977" s="7"/>
    </row>
    <row r="978" spans="2:5" hidden="1" x14ac:dyDescent="0.35">
      <c r="B978" s="7"/>
      <c r="C978" s="7"/>
      <c r="D978" s="7"/>
      <c r="E978" s="7"/>
    </row>
    <row r="979" spans="2:5" hidden="1" x14ac:dyDescent="0.35">
      <c r="B979" s="7"/>
      <c r="C979" s="7"/>
      <c r="D979" s="7"/>
      <c r="E979" s="7"/>
    </row>
    <row r="980" spans="2:5" hidden="1" x14ac:dyDescent="0.35">
      <c r="B980" s="7"/>
      <c r="C980" s="7"/>
      <c r="D980" s="7"/>
      <c r="E980" s="7"/>
    </row>
    <row r="981" spans="2:5" hidden="1" x14ac:dyDescent="0.35">
      <c r="B981" s="7"/>
      <c r="C981" s="7"/>
      <c r="D981" s="7"/>
      <c r="E981" s="7"/>
    </row>
    <row r="982" spans="2:5" hidden="1" x14ac:dyDescent="0.35">
      <c r="B982" s="7"/>
      <c r="C982" s="7"/>
      <c r="D982" s="7"/>
      <c r="E982" s="7"/>
    </row>
    <row r="983" spans="2:5" hidden="1" x14ac:dyDescent="0.35">
      <c r="B983" s="7"/>
      <c r="C983" s="7"/>
      <c r="D983" s="7"/>
      <c r="E983" s="7"/>
    </row>
    <row r="984" spans="2:5" hidden="1" x14ac:dyDescent="0.35">
      <c r="B984" s="7"/>
      <c r="C984" s="7"/>
      <c r="D984" s="7"/>
      <c r="E984" s="7"/>
    </row>
    <row r="985" spans="2:5" hidden="1" x14ac:dyDescent="0.35">
      <c r="B985" s="7"/>
      <c r="C985" s="7"/>
      <c r="D985" s="7"/>
      <c r="E985" s="7"/>
    </row>
    <row r="986" spans="2:5" hidden="1" x14ac:dyDescent="0.35">
      <c r="B986" s="7"/>
      <c r="C986" s="7"/>
      <c r="D986" s="7"/>
      <c r="E986" s="7"/>
    </row>
    <row r="987" spans="2:5" hidden="1" x14ac:dyDescent="0.35">
      <c r="B987" s="7"/>
      <c r="C987" s="7"/>
      <c r="D987" s="7"/>
      <c r="E987" s="7"/>
    </row>
    <row r="988" spans="2:5" hidden="1" x14ac:dyDescent="0.35">
      <c r="B988" s="7"/>
      <c r="C988" s="7"/>
      <c r="D988" s="7"/>
      <c r="E988" s="7"/>
    </row>
    <row r="989" spans="2:5" hidden="1" x14ac:dyDescent="0.35">
      <c r="B989" s="7"/>
      <c r="C989" s="7"/>
      <c r="D989" s="7"/>
      <c r="E989" s="7"/>
    </row>
    <row r="990" spans="2:5" hidden="1" x14ac:dyDescent="0.35">
      <c r="B990" s="7"/>
      <c r="C990" s="7"/>
      <c r="D990" s="7"/>
      <c r="E990" s="7"/>
    </row>
    <row r="991" spans="2:5" hidden="1" x14ac:dyDescent="0.35">
      <c r="B991" s="7"/>
      <c r="C991" s="7"/>
      <c r="D991" s="7"/>
      <c r="E991" s="7"/>
    </row>
    <row r="992" spans="2:5" hidden="1" x14ac:dyDescent="0.35">
      <c r="B992" s="7"/>
      <c r="C992" s="7"/>
      <c r="D992" s="7"/>
      <c r="E992" s="7"/>
    </row>
    <row r="993" spans="2:5" hidden="1" x14ac:dyDescent="0.35">
      <c r="B993" s="7"/>
      <c r="C993" s="7"/>
      <c r="D993" s="7"/>
      <c r="E993" s="7"/>
    </row>
    <row r="994" spans="2:5" hidden="1" x14ac:dyDescent="0.35">
      <c r="B994" s="7"/>
      <c r="C994" s="7"/>
      <c r="D994" s="7"/>
      <c r="E994" s="7"/>
    </row>
    <row r="995" spans="2:5" hidden="1" x14ac:dyDescent="0.35">
      <c r="B995" s="7"/>
      <c r="C995" s="7"/>
      <c r="D995" s="7"/>
      <c r="E995" s="7"/>
    </row>
    <row r="996" spans="2:5" hidden="1" x14ac:dyDescent="0.35">
      <c r="B996" s="7"/>
      <c r="C996" s="7"/>
      <c r="D996" s="7"/>
      <c r="E996" s="7"/>
    </row>
    <row r="997" spans="2:5" hidden="1" x14ac:dyDescent="0.35">
      <c r="B997" s="7"/>
      <c r="C997" s="7"/>
      <c r="D997" s="7"/>
      <c r="E997" s="7"/>
    </row>
    <row r="998" spans="2:5" hidden="1" x14ac:dyDescent="0.35">
      <c r="B998" s="7"/>
      <c r="C998" s="7"/>
      <c r="D998" s="7"/>
      <c r="E998" s="7"/>
    </row>
    <row r="999" spans="2:5" hidden="1" x14ac:dyDescent="0.35">
      <c r="B999" s="7"/>
      <c r="C999" s="7"/>
      <c r="D999" s="7"/>
      <c r="E999" s="7"/>
    </row>
    <row r="1000" spans="2:5" hidden="1" x14ac:dyDescent="0.35">
      <c r="B1000" s="7"/>
      <c r="C1000" s="7"/>
      <c r="D1000" s="7"/>
      <c r="E1000" s="7"/>
    </row>
    <row r="1001" spans="2:5" hidden="1" x14ac:dyDescent="0.35">
      <c r="B1001" s="7"/>
      <c r="C1001" s="7"/>
      <c r="D1001" s="7"/>
      <c r="E1001" s="7"/>
    </row>
    <row r="1002" spans="2:5" hidden="1" x14ac:dyDescent="0.35">
      <c r="B1002" s="7"/>
      <c r="C1002" s="7"/>
      <c r="D1002" s="7"/>
      <c r="E1002" s="7"/>
    </row>
    <row r="1003" spans="2:5" hidden="1" x14ac:dyDescent="0.35">
      <c r="B1003" s="7"/>
      <c r="C1003" s="7"/>
      <c r="D1003" s="7"/>
      <c r="E1003" s="7"/>
    </row>
    <row r="1004" spans="2:5" hidden="1" x14ac:dyDescent="0.35">
      <c r="B1004" s="7"/>
      <c r="C1004" s="7"/>
      <c r="D1004" s="7"/>
      <c r="E1004" s="7"/>
    </row>
    <row r="1005" spans="2:5" hidden="1" x14ac:dyDescent="0.35">
      <c r="B1005" s="7"/>
      <c r="C1005" s="7"/>
      <c r="D1005" s="7"/>
      <c r="E1005" s="7"/>
    </row>
    <row r="1006" spans="2:5" hidden="1" x14ac:dyDescent="0.35">
      <c r="B1006" s="7"/>
      <c r="C1006" s="7"/>
      <c r="D1006" s="7"/>
      <c r="E1006" s="7"/>
    </row>
    <row r="1007" spans="2:5" hidden="1" x14ac:dyDescent="0.35">
      <c r="B1007" s="7"/>
      <c r="C1007" s="7"/>
      <c r="D1007" s="7"/>
      <c r="E1007" s="7"/>
    </row>
    <row r="1008" spans="2:5" hidden="1" x14ac:dyDescent="0.35">
      <c r="B1008" s="7"/>
      <c r="C1008" s="7"/>
      <c r="D1008" s="7"/>
      <c r="E1008" s="7"/>
    </row>
    <row r="1009" spans="2:5" hidden="1" x14ac:dyDescent="0.35">
      <c r="B1009" s="7"/>
      <c r="C1009" s="7"/>
      <c r="D1009" s="7"/>
      <c r="E1009" s="7"/>
    </row>
    <row r="1010" spans="2:5" hidden="1" x14ac:dyDescent="0.35">
      <c r="B1010" s="7"/>
      <c r="C1010" s="7"/>
      <c r="D1010" s="7"/>
      <c r="E1010" s="7"/>
    </row>
    <row r="1011" spans="2:5" hidden="1" x14ac:dyDescent="0.35">
      <c r="B1011" s="7"/>
      <c r="C1011" s="7"/>
      <c r="D1011" s="7"/>
      <c r="E1011" s="7"/>
    </row>
    <row r="1012" spans="2:5" hidden="1" x14ac:dyDescent="0.35">
      <c r="B1012" s="7"/>
      <c r="C1012" s="7"/>
      <c r="D1012" s="7"/>
      <c r="E1012" s="7"/>
    </row>
    <row r="1013" spans="2:5" hidden="1" x14ac:dyDescent="0.35">
      <c r="B1013" s="7"/>
      <c r="C1013" s="7"/>
      <c r="D1013" s="7"/>
      <c r="E1013" s="7"/>
    </row>
    <row r="1014" spans="2:5" hidden="1" x14ac:dyDescent="0.35">
      <c r="B1014" s="7"/>
      <c r="C1014" s="7"/>
      <c r="D1014" s="7"/>
      <c r="E1014" s="7"/>
    </row>
    <row r="1015" spans="2:5" hidden="1" x14ac:dyDescent="0.35">
      <c r="B1015" s="7"/>
      <c r="C1015" s="7"/>
      <c r="D1015" s="7"/>
      <c r="E1015" s="7"/>
    </row>
    <row r="1016" spans="2:5" hidden="1" x14ac:dyDescent="0.35">
      <c r="B1016" s="7"/>
      <c r="C1016" s="7"/>
      <c r="D1016" s="7"/>
      <c r="E1016" s="7"/>
    </row>
    <row r="1017" spans="2:5" hidden="1" x14ac:dyDescent="0.35">
      <c r="B1017" s="7"/>
      <c r="C1017" s="7"/>
      <c r="D1017" s="7"/>
      <c r="E1017" s="7"/>
    </row>
    <row r="1018" spans="2:5" hidden="1" x14ac:dyDescent="0.35">
      <c r="B1018" s="7"/>
      <c r="C1018" s="7"/>
      <c r="D1018" s="7"/>
      <c r="E1018" s="7"/>
    </row>
    <row r="1019" spans="2:5" hidden="1" x14ac:dyDescent="0.35">
      <c r="B1019" s="7"/>
      <c r="C1019" s="7"/>
      <c r="D1019" s="7"/>
      <c r="E1019" s="7"/>
    </row>
    <row r="1020" spans="2:5" hidden="1" x14ac:dyDescent="0.35">
      <c r="B1020" s="7"/>
      <c r="C1020" s="7"/>
      <c r="D1020" s="7"/>
      <c r="E1020" s="7"/>
    </row>
    <row r="1021" spans="2:5" hidden="1" x14ac:dyDescent="0.35">
      <c r="B1021" s="7"/>
      <c r="C1021" s="7"/>
      <c r="D1021" s="7"/>
      <c r="E1021" s="7"/>
    </row>
    <row r="1022" spans="2:5" hidden="1" x14ac:dyDescent="0.35">
      <c r="B1022" s="7"/>
      <c r="C1022" s="7"/>
      <c r="D1022" s="7"/>
      <c r="E1022" s="7"/>
    </row>
    <row r="1023" spans="2:5" hidden="1" x14ac:dyDescent="0.35">
      <c r="B1023" s="7"/>
      <c r="C1023" s="7"/>
      <c r="D1023" s="7"/>
      <c r="E1023" s="7"/>
    </row>
    <row r="1024" spans="2:5" hidden="1" x14ac:dyDescent="0.35">
      <c r="B1024" s="7"/>
      <c r="C1024" s="7"/>
      <c r="D1024" s="7"/>
      <c r="E1024" s="7"/>
    </row>
    <row r="1025" spans="2:5" hidden="1" x14ac:dyDescent="0.35">
      <c r="B1025" s="7"/>
      <c r="C1025" s="7"/>
      <c r="D1025" s="7"/>
      <c r="E1025" s="7"/>
    </row>
    <row r="1026" spans="2:5" hidden="1" x14ac:dyDescent="0.35">
      <c r="B1026" s="7"/>
      <c r="C1026" s="7"/>
      <c r="D1026" s="7"/>
      <c r="E1026" s="7"/>
    </row>
    <row r="1027" spans="2:5" hidden="1" x14ac:dyDescent="0.35">
      <c r="B1027" s="7"/>
      <c r="C1027" s="7"/>
      <c r="D1027" s="7"/>
      <c r="E1027" s="7"/>
    </row>
    <row r="1028" spans="2:5" hidden="1" x14ac:dyDescent="0.35">
      <c r="B1028" s="7"/>
      <c r="C1028" s="7"/>
      <c r="D1028" s="7"/>
      <c r="E1028" s="7"/>
    </row>
    <row r="1029" spans="2:5" hidden="1" x14ac:dyDescent="0.35">
      <c r="B1029" s="7"/>
      <c r="C1029" s="7"/>
      <c r="D1029" s="7"/>
      <c r="E1029" s="7"/>
    </row>
    <row r="1030" spans="2:5" hidden="1" x14ac:dyDescent="0.35">
      <c r="B1030" s="7"/>
      <c r="C1030" s="7"/>
      <c r="D1030" s="7"/>
      <c r="E1030" s="7"/>
    </row>
    <row r="1031" spans="2:5" hidden="1" x14ac:dyDescent="0.35">
      <c r="B1031" s="7"/>
      <c r="C1031" s="7"/>
      <c r="D1031" s="7"/>
      <c r="E1031" s="7"/>
    </row>
    <row r="1032" spans="2:5" hidden="1" x14ac:dyDescent="0.35">
      <c r="B1032" s="7"/>
      <c r="C1032" s="7"/>
      <c r="D1032" s="7"/>
      <c r="E1032" s="7"/>
    </row>
    <row r="1033" spans="2:5" hidden="1" x14ac:dyDescent="0.35">
      <c r="B1033" s="7"/>
      <c r="C1033" s="7"/>
      <c r="D1033" s="7"/>
      <c r="E1033" s="7"/>
    </row>
    <row r="1034" spans="2:5" hidden="1" x14ac:dyDescent="0.35">
      <c r="B1034" s="7"/>
      <c r="C1034" s="7"/>
      <c r="D1034" s="7"/>
      <c r="E1034" s="7"/>
    </row>
    <row r="1035" spans="2:5" hidden="1" x14ac:dyDescent="0.35">
      <c r="B1035" s="7"/>
      <c r="C1035" s="7"/>
      <c r="D1035" s="7"/>
      <c r="E1035" s="7"/>
    </row>
    <row r="1036" spans="2:5" hidden="1" x14ac:dyDescent="0.35">
      <c r="B1036" s="7"/>
      <c r="C1036" s="7"/>
      <c r="D1036" s="7"/>
      <c r="E1036" s="7"/>
    </row>
    <row r="1037" spans="2:5" hidden="1" x14ac:dyDescent="0.35">
      <c r="B1037" s="7"/>
      <c r="C1037" s="7"/>
      <c r="D1037" s="7"/>
      <c r="E1037" s="7"/>
    </row>
    <row r="1038" spans="2:5" hidden="1" x14ac:dyDescent="0.35">
      <c r="B1038" s="7"/>
      <c r="C1038" s="7"/>
      <c r="D1038" s="7"/>
      <c r="E1038" s="7"/>
    </row>
    <row r="1039" spans="2:5" hidden="1" x14ac:dyDescent="0.35">
      <c r="B1039" s="7"/>
      <c r="C1039" s="7"/>
      <c r="D1039" s="7"/>
      <c r="E1039" s="7"/>
    </row>
    <row r="1040" spans="2:5" hidden="1" x14ac:dyDescent="0.35">
      <c r="B1040" s="7"/>
      <c r="C1040" s="7"/>
      <c r="D1040" s="7"/>
      <c r="E1040" s="7"/>
    </row>
    <row r="1041" spans="2:5" hidden="1" x14ac:dyDescent="0.35">
      <c r="B1041" s="7"/>
      <c r="C1041" s="7"/>
      <c r="D1041" s="7"/>
      <c r="E1041" s="7"/>
    </row>
    <row r="1042" spans="2:5" hidden="1" x14ac:dyDescent="0.35">
      <c r="B1042" s="7"/>
      <c r="C1042" s="7"/>
      <c r="D1042" s="7"/>
      <c r="E1042" s="7"/>
    </row>
    <row r="1043" spans="2:5" hidden="1" x14ac:dyDescent="0.35">
      <c r="B1043" s="7"/>
      <c r="C1043" s="7"/>
      <c r="D1043" s="7"/>
      <c r="E1043" s="7"/>
    </row>
    <row r="1044" spans="2:5" hidden="1" x14ac:dyDescent="0.35">
      <c r="B1044" s="7"/>
      <c r="C1044" s="7"/>
      <c r="D1044" s="7"/>
      <c r="E1044" s="7"/>
    </row>
    <row r="1045" spans="2:5" hidden="1" x14ac:dyDescent="0.35">
      <c r="B1045" s="7"/>
      <c r="C1045" s="7"/>
      <c r="D1045" s="7"/>
      <c r="E1045" s="7"/>
    </row>
    <row r="1046" spans="2:5" hidden="1" x14ac:dyDescent="0.35">
      <c r="B1046" s="7"/>
      <c r="C1046" s="7"/>
      <c r="D1046" s="7"/>
      <c r="E1046" s="7"/>
    </row>
    <row r="1047" spans="2:5" hidden="1" x14ac:dyDescent="0.35">
      <c r="B1047" s="7"/>
      <c r="C1047" s="7"/>
      <c r="D1047" s="7"/>
      <c r="E1047" s="7"/>
    </row>
    <row r="1048" spans="2:5" hidden="1" x14ac:dyDescent="0.35">
      <c r="B1048" s="7"/>
      <c r="C1048" s="7"/>
      <c r="D1048" s="7"/>
      <c r="E1048" s="7"/>
    </row>
    <row r="1049" spans="2:5" hidden="1" x14ac:dyDescent="0.35">
      <c r="B1049" s="7"/>
      <c r="C1049" s="7"/>
      <c r="D1049" s="7"/>
      <c r="E1049" s="7"/>
    </row>
    <row r="1050" spans="2:5" hidden="1" x14ac:dyDescent="0.35">
      <c r="B1050" s="7"/>
      <c r="C1050" s="7"/>
      <c r="D1050" s="7"/>
      <c r="E1050" s="7"/>
    </row>
    <row r="1051" spans="2:5" hidden="1" x14ac:dyDescent="0.35">
      <c r="B1051" s="7"/>
      <c r="C1051" s="7"/>
      <c r="D1051" s="7"/>
      <c r="E1051" s="7"/>
    </row>
    <row r="1052" spans="2:5" hidden="1" x14ac:dyDescent="0.35">
      <c r="B1052" s="7"/>
      <c r="C1052" s="7"/>
      <c r="D1052" s="7"/>
      <c r="E1052" s="7"/>
    </row>
    <row r="1053" spans="2:5" hidden="1" x14ac:dyDescent="0.35">
      <c r="B1053" s="7"/>
      <c r="C1053" s="7"/>
      <c r="D1053" s="7"/>
      <c r="E1053" s="7"/>
    </row>
    <row r="1054" spans="2:5" hidden="1" x14ac:dyDescent="0.35">
      <c r="B1054" s="7"/>
      <c r="C1054" s="7"/>
      <c r="D1054" s="7"/>
      <c r="E1054" s="7"/>
    </row>
    <row r="1055" spans="2:5" hidden="1" x14ac:dyDescent="0.35">
      <c r="B1055" s="7"/>
      <c r="C1055" s="7"/>
      <c r="D1055" s="7"/>
      <c r="E1055" s="7"/>
    </row>
    <row r="1056" spans="2:5" hidden="1" x14ac:dyDescent="0.35">
      <c r="B1056" s="7"/>
      <c r="C1056" s="7"/>
      <c r="D1056" s="7"/>
      <c r="E1056" s="7"/>
    </row>
    <row r="1057" spans="2:5" hidden="1" x14ac:dyDescent="0.35">
      <c r="B1057" s="7"/>
      <c r="C1057" s="7"/>
      <c r="D1057" s="7"/>
      <c r="E1057" s="7"/>
    </row>
    <row r="1058" spans="2:5" hidden="1" x14ac:dyDescent="0.35">
      <c r="B1058" s="7"/>
      <c r="C1058" s="7"/>
      <c r="D1058" s="7"/>
      <c r="E1058" s="7"/>
    </row>
    <row r="1059" spans="2:5" hidden="1" x14ac:dyDescent="0.35">
      <c r="B1059" s="7"/>
      <c r="C1059" s="7"/>
      <c r="D1059" s="7"/>
      <c r="E1059" s="7"/>
    </row>
    <row r="1060" spans="2:5" hidden="1" x14ac:dyDescent="0.35">
      <c r="B1060" s="7"/>
      <c r="C1060" s="7"/>
      <c r="D1060" s="7"/>
      <c r="E1060" s="7"/>
    </row>
    <row r="1061" spans="2:5" hidden="1" x14ac:dyDescent="0.35">
      <c r="B1061" s="7"/>
      <c r="C1061" s="7"/>
      <c r="D1061" s="7"/>
      <c r="E1061" s="7"/>
    </row>
    <row r="1062" spans="2:5" hidden="1" x14ac:dyDescent="0.35">
      <c r="B1062" s="7"/>
      <c r="C1062" s="7"/>
      <c r="D1062" s="7"/>
      <c r="E1062" s="7"/>
    </row>
    <row r="1063" spans="2:5" hidden="1" x14ac:dyDescent="0.35">
      <c r="B1063" s="7"/>
      <c r="C1063" s="7"/>
      <c r="D1063" s="7"/>
      <c r="E1063" s="7"/>
    </row>
    <row r="1064" spans="2:5" hidden="1" x14ac:dyDescent="0.35">
      <c r="B1064" s="7"/>
      <c r="C1064" s="7"/>
      <c r="D1064" s="7"/>
      <c r="E1064" s="7"/>
    </row>
    <row r="1065" spans="2:5" hidden="1" x14ac:dyDescent="0.35">
      <c r="B1065" s="7"/>
      <c r="C1065" s="7"/>
      <c r="D1065" s="7"/>
      <c r="E1065" s="7"/>
    </row>
    <row r="1066" spans="2:5" hidden="1" x14ac:dyDescent="0.35">
      <c r="B1066" s="7"/>
      <c r="C1066" s="7"/>
      <c r="D1066" s="7"/>
      <c r="E1066" s="7"/>
    </row>
    <row r="1067" spans="2:5" hidden="1" x14ac:dyDescent="0.35">
      <c r="B1067" s="7"/>
      <c r="C1067" s="7"/>
      <c r="D1067" s="7"/>
      <c r="E1067" s="7"/>
    </row>
    <row r="1068" spans="2:5" hidden="1" x14ac:dyDescent="0.35">
      <c r="B1068" s="7"/>
      <c r="C1068" s="7"/>
      <c r="D1068" s="7"/>
      <c r="E1068" s="7"/>
    </row>
    <row r="1069" spans="2:5" hidden="1" x14ac:dyDescent="0.35">
      <c r="B1069" s="7"/>
      <c r="C1069" s="7"/>
      <c r="D1069" s="7"/>
      <c r="E1069" s="7"/>
    </row>
    <row r="1070" spans="2:5" hidden="1" x14ac:dyDescent="0.35">
      <c r="B1070" s="7"/>
      <c r="C1070" s="7"/>
      <c r="D1070" s="7"/>
      <c r="E1070" s="7"/>
    </row>
    <row r="1071" spans="2:5" hidden="1" x14ac:dyDescent="0.35">
      <c r="B1071" s="7"/>
      <c r="C1071" s="7"/>
      <c r="D1071" s="7"/>
      <c r="E1071" s="7"/>
    </row>
    <row r="1072" spans="2:5" hidden="1" x14ac:dyDescent="0.35">
      <c r="B1072" s="7"/>
      <c r="C1072" s="7"/>
      <c r="D1072" s="7"/>
      <c r="E1072" s="7"/>
    </row>
    <row r="1073" spans="2:5" hidden="1" x14ac:dyDescent="0.35">
      <c r="B1073" s="7"/>
      <c r="C1073" s="7"/>
      <c r="D1073" s="7"/>
      <c r="E1073" s="7"/>
    </row>
    <row r="1074" spans="2:5" hidden="1" x14ac:dyDescent="0.35">
      <c r="B1074" s="7"/>
      <c r="C1074" s="7"/>
      <c r="D1074" s="7"/>
      <c r="E1074" s="7"/>
    </row>
    <row r="1075" spans="2:5" hidden="1" x14ac:dyDescent="0.35">
      <c r="B1075" s="7"/>
      <c r="C1075" s="7"/>
      <c r="D1075" s="7"/>
      <c r="E1075" s="7"/>
    </row>
    <row r="1076" spans="2:5" hidden="1" x14ac:dyDescent="0.35">
      <c r="B1076" s="7"/>
      <c r="C1076" s="7"/>
      <c r="D1076" s="7"/>
      <c r="E1076" s="7"/>
    </row>
    <row r="1077" spans="2:5" hidden="1" x14ac:dyDescent="0.35">
      <c r="B1077" s="7"/>
      <c r="C1077" s="7"/>
      <c r="D1077" s="7"/>
      <c r="E1077" s="7"/>
    </row>
    <row r="1078" spans="2:5" hidden="1" x14ac:dyDescent="0.35">
      <c r="B1078" s="7"/>
      <c r="C1078" s="7"/>
      <c r="D1078" s="7"/>
      <c r="E1078" s="7"/>
    </row>
    <row r="1079" spans="2:5" hidden="1" x14ac:dyDescent="0.35">
      <c r="B1079" s="7"/>
      <c r="C1079" s="7"/>
      <c r="D1079" s="7"/>
      <c r="E1079" s="7"/>
    </row>
    <row r="1080" spans="2:5" hidden="1" x14ac:dyDescent="0.35">
      <c r="B1080" s="7"/>
      <c r="C1080" s="7"/>
      <c r="D1080" s="7"/>
      <c r="E1080" s="7"/>
    </row>
    <row r="1081" spans="2:5" hidden="1" x14ac:dyDescent="0.35">
      <c r="B1081" s="7"/>
      <c r="C1081" s="7"/>
      <c r="D1081" s="7"/>
      <c r="E1081" s="7"/>
    </row>
    <row r="1082" spans="2:5" hidden="1" x14ac:dyDescent="0.35">
      <c r="B1082" s="7"/>
      <c r="C1082" s="7"/>
      <c r="D1082" s="7"/>
      <c r="E1082" s="7"/>
    </row>
    <row r="1083" spans="2:5" hidden="1" x14ac:dyDescent="0.35">
      <c r="B1083" s="7"/>
      <c r="C1083" s="7"/>
      <c r="D1083" s="7"/>
      <c r="E1083" s="7"/>
    </row>
    <row r="1084" spans="2:5" hidden="1" x14ac:dyDescent="0.35">
      <c r="B1084" s="7"/>
      <c r="C1084" s="7"/>
      <c r="D1084" s="7"/>
      <c r="E1084" s="7"/>
    </row>
    <row r="1085" spans="2:5" hidden="1" x14ac:dyDescent="0.35">
      <c r="B1085" s="7"/>
      <c r="C1085" s="7"/>
      <c r="D1085" s="7"/>
      <c r="E1085" s="7"/>
    </row>
    <row r="1086" spans="2:5" hidden="1" x14ac:dyDescent="0.35">
      <c r="B1086" s="7"/>
      <c r="C1086" s="7"/>
      <c r="D1086" s="7"/>
      <c r="E1086" s="7"/>
    </row>
    <row r="1087" spans="2:5" hidden="1" x14ac:dyDescent="0.35">
      <c r="B1087" s="7"/>
      <c r="C1087" s="7"/>
      <c r="D1087" s="7"/>
      <c r="E1087" s="7"/>
    </row>
    <row r="1088" spans="2:5" hidden="1" x14ac:dyDescent="0.35">
      <c r="B1088" s="7"/>
      <c r="C1088" s="7"/>
      <c r="D1088" s="7"/>
      <c r="E1088" s="7"/>
    </row>
    <row r="1089" spans="2:5" hidden="1" x14ac:dyDescent="0.35">
      <c r="B1089" s="7"/>
      <c r="C1089" s="7"/>
      <c r="D1089" s="7"/>
      <c r="E1089" s="7"/>
    </row>
    <row r="1090" spans="2:5" hidden="1" x14ac:dyDescent="0.35">
      <c r="B1090" s="7"/>
      <c r="C1090" s="7"/>
      <c r="D1090" s="7"/>
      <c r="E1090" s="7"/>
    </row>
    <row r="1091" spans="2:5" hidden="1" x14ac:dyDescent="0.35">
      <c r="B1091" s="7"/>
      <c r="C1091" s="7"/>
      <c r="D1091" s="7"/>
      <c r="E1091" s="7"/>
    </row>
    <row r="1092" spans="2:5" hidden="1" x14ac:dyDescent="0.35">
      <c r="B1092" s="7"/>
      <c r="C1092" s="7"/>
      <c r="D1092" s="7"/>
      <c r="E1092" s="7"/>
    </row>
    <row r="1093" spans="2:5" hidden="1" x14ac:dyDescent="0.35">
      <c r="B1093" s="7"/>
      <c r="C1093" s="7"/>
      <c r="D1093" s="7"/>
      <c r="E1093" s="7"/>
    </row>
    <row r="1094" spans="2:5" hidden="1" x14ac:dyDescent="0.35">
      <c r="B1094" s="7"/>
      <c r="C1094" s="7"/>
      <c r="D1094" s="7"/>
      <c r="E1094" s="7"/>
    </row>
    <row r="1095" spans="2:5" hidden="1" x14ac:dyDescent="0.35">
      <c r="B1095" s="7"/>
      <c r="C1095" s="7"/>
      <c r="D1095" s="7"/>
      <c r="E1095" s="7"/>
    </row>
    <row r="1096" spans="2:5" hidden="1" x14ac:dyDescent="0.35">
      <c r="B1096" s="7"/>
      <c r="C1096" s="7"/>
      <c r="D1096" s="7"/>
      <c r="E1096" s="7"/>
    </row>
    <row r="1097" spans="2:5" hidden="1" x14ac:dyDescent="0.35">
      <c r="B1097" s="7"/>
      <c r="C1097" s="7"/>
      <c r="D1097" s="7"/>
      <c r="E1097" s="7"/>
    </row>
    <row r="1098" spans="2:5" hidden="1" x14ac:dyDescent="0.35">
      <c r="B1098" s="7"/>
      <c r="C1098" s="7"/>
      <c r="D1098" s="7"/>
      <c r="E1098" s="7"/>
    </row>
    <row r="1099" spans="2:5" hidden="1" x14ac:dyDescent="0.35">
      <c r="B1099" s="7"/>
      <c r="C1099" s="7"/>
      <c r="D1099" s="7"/>
      <c r="E1099" s="7"/>
    </row>
    <row r="1100" spans="2:5" hidden="1" x14ac:dyDescent="0.35">
      <c r="B1100" s="7"/>
      <c r="C1100" s="7"/>
      <c r="D1100" s="7"/>
      <c r="E1100" s="7"/>
    </row>
    <row r="1101" spans="2:5" hidden="1" x14ac:dyDescent="0.35">
      <c r="B1101" s="7"/>
      <c r="C1101" s="7"/>
      <c r="D1101" s="7"/>
      <c r="E1101" s="7"/>
    </row>
    <row r="1102" spans="2:5" hidden="1" x14ac:dyDescent="0.35">
      <c r="B1102" s="7"/>
      <c r="C1102" s="7"/>
      <c r="D1102" s="7"/>
      <c r="E1102" s="7"/>
    </row>
    <row r="1103" spans="2:5" hidden="1" x14ac:dyDescent="0.35">
      <c r="B1103" s="7"/>
      <c r="C1103" s="7"/>
      <c r="D1103" s="7"/>
      <c r="E1103" s="7"/>
    </row>
    <row r="1104" spans="2:5" hidden="1" x14ac:dyDescent="0.35">
      <c r="B1104" s="7"/>
      <c r="C1104" s="7"/>
      <c r="D1104" s="7"/>
      <c r="E1104" s="7"/>
    </row>
    <row r="1105" spans="2:5" hidden="1" x14ac:dyDescent="0.35">
      <c r="B1105" s="7"/>
      <c r="C1105" s="7"/>
      <c r="D1105" s="7"/>
      <c r="E1105" s="7"/>
    </row>
    <row r="1106" spans="2:5" hidden="1" x14ac:dyDescent="0.35">
      <c r="B1106" s="7"/>
      <c r="C1106" s="7"/>
      <c r="D1106" s="7"/>
      <c r="E1106" s="7"/>
    </row>
    <row r="1107" spans="2:5" hidden="1" x14ac:dyDescent="0.35">
      <c r="B1107" s="7"/>
      <c r="C1107" s="7"/>
      <c r="D1107" s="7"/>
      <c r="E1107" s="7"/>
    </row>
    <row r="1108" spans="2:5" hidden="1" x14ac:dyDescent="0.35">
      <c r="B1108" s="7"/>
      <c r="C1108" s="7"/>
      <c r="D1108" s="7"/>
      <c r="E1108" s="7"/>
    </row>
    <row r="1109" spans="2:5" hidden="1" x14ac:dyDescent="0.35">
      <c r="B1109" s="7"/>
      <c r="C1109" s="7"/>
      <c r="D1109" s="7"/>
      <c r="E1109" s="7"/>
    </row>
    <row r="1110" spans="2:5" hidden="1" x14ac:dyDescent="0.35">
      <c r="B1110" s="7"/>
      <c r="C1110" s="7"/>
      <c r="D1110" s="7"/>
      <c r="E1110" s="7"/>
    </row>
    <row r="1111" spans="2:5" hidden="1" x14ac:dyDescent="0.35">
      <c r="B1111" s="7"/>
      <c r="C1111" s="7"/>
      <c r="D1111" s="7"/>
      <c r="E1111" s="7"/>
    </row>
    <row r="1112" spans="2:5" hidden="1" x14ac:dyDescent="0.35">
      <c r="B1112" s="7"/>
      <c r="C1112" s="7"/>
      <c r="D1112" s="7"/>
      <c r="E1112" s="7"/>
    </row>
    <row r="1113" spans="2:5" hidden="1" x14ac:dyDescent="0.35">
      <c r="B1113" s="7"/>
      <c r="C1113" s="7"/>
      <c r="D1113" s="7"/>
      <c r="E1113" s="7"/>
    </row>
    <row r="1114" spans="2:5" hidden="1" x14ac:dyDescent="0.35">
      <c r="B1114" s="7"/>
      <c r="C1114" s="7"/>
      <c r="D1114" s="7"/>
      <c r="E1114" s="7"/>
    </row>
    <row r="1115" spans="2:5" hidden="1" x14ac:dyDescent="0.35">
      <c r="B1115" s="7"/>
      <c r="C1115" s="7"/>
      <c r="D1115" s="7"/>
      <c r="E1115" s="7"/>
    </row>
    <row r="1116" spans="2:5" hidden="1" x14ac:dyDescent="0.35">
      <c r="B1116" s="7"/>
      <c r="C1116" s="7"/>
      <c r="D1116" s="7"/>
      <c r="E1116" s="7"/>
    </row>
    <row r="1117" spans="2:5" hidden="1" x14ac:dyDescent="0.35">
      <c r="B1117" s="7"/>
      <c r="C1117" s="7"/>
      <c r="D1117" s="7"/>
      <c r="E1117" s="7"/>
    </row>
    <row r="1118" spans="2:5" hidden="1" x14ac:dyDescent="0.35">
      <c r="B1118" s="7"/>
      <c r="C1118" s="7"/>
      <c r="D1118" s="7"/>
      <c r="E1118" s="7"/>
    </row>
    <row r="1119" spans="2:5" hidden="1" x14ac:dyDescent="0.35">
      <c r="B1119" s="7"/>
      <c r="C1119" s="7"/>
      <c r="D1119" s="7"/>
      <c r="E1119" s="7"/>
    </row>
    <row r="1120" spans="2:5" hidden="1" x14ac:dyDescent="0.35">
      <c r="B1120" s="7"/>
      <c r="C1120" s="7"/>
      <c r="D1120" s="7"/>
      <c r="E1120" s="7"/>
    </row>
    <row r="1121" spans="2:5" hidden="1" x14ac:dyDescent="0.35">
      <c r="B1121" s="7"/>
      <c r="C1121" s="7"/>
      <c r="D1121" s="7"/>
      <c r="E1121" s="7"/>
    </row>
    <row r="1122" spans="2:5" hidden="1" x14ac:dyDescent="0.35">
      <c r="B1122" s="7"/>
      <c r="C1122" s="7"/>
      <c r="D1122" s="7"/>
      <c r="E1122" s="7"/>
    </row>
    <row r="1123" spans="2:5" hidden="1" x14ac:dyDescent="0.35">
      <c r="B1123" s="7"/>
      <c r="C1123" s="7"/>
      <c r="D1123" s="7"/>
      <c r="E1123" s="7"/>
    </row>
    <row r="1124" spans="2:5" hidden="1" x14ac:dyDescent="0.35">
      <c r="B1124" s="7"/>
      <c r="C1124" s="7"/>
      <c r="D1124" s="7"/>
      <c r="E1124" s="7"/>
    </row>
    <row r="1125" spans="2:5" hidden="1" x14ac:dyDescent="0.35">
      <c r="B1125" s="7"/>
      <c r="C1125" s="7"/>
      <c r="D1125" s="7"/>
      <c r="E1125" s="7"/>
    </row>
    <row r="1126" spans="2:5" hidden="1" x14ac:dyDescent="0.35">
      <c r="B1126" s="7"/>
      <c r="C1126" s="7"/>
      <c r="D1126" s="7"/>
      <c r="E1126" s="7"/>
    </row>
    <row r="1127" spans="2:5" hidden="1" x14ac:dyDescent="0.35">
      <c r="B1127" s="7"/>
      <c r="C1127" s="7"/>
      <c r="D1127" s="7"/>
      <c r="E1127" s="7"/>
    </row>
    <row r="1128" spans="2:5" hidden="1" x14ac:dyDescent="0.35">
      <c r="B1128" s="7"/>
      <c r="C1128" s="7"/>
      <c r="D1128" s="7"/>
      <c r="E1128" s="7"/>
    </row>
    <row r="1129" spans="2:5" hidden="1" x14ac:dyDescent="0.35">
      <c r="B1129" s="7"/>
      <c r="C1129" s="7"/>
      <c r="D1129" s="7"/>
      <c r="E1129" s="7"/>
    </row>
    <row r="1130" spans="2:5" hidden="1" x14ac:dyDescent="0.35">
      <c r="B1130" s="7"/>
      <c r="C1130" s="7"/>
      <c r="D1130" s="7"/>
      <c r="E1130" s="7"/>
    </row>
    <row r="1131" spans="2:5" hidden="1" x14ac:dyDescent="0.35">
      <c r="B1131" s="7"/>
      <c r="C1131" s="7"/>
      <c r="D1131" s="7"/>
      <c r="E1131" s="7"/>
    </row>
    <row r="1132" spans="2:5" hidden="1" x14ac:dyDescent="0.35">
      <c r="B1132" s="7"/>
      <c r="C1132" s="7"/>
      <c r="D1132" s="7"/>
      <c r="E1132" s="7"/>
    </row>
    <row r="1133" spans="2:5" hidden="1" x14ac:dyDescent="0.35">
      <c r="B1133" s="7"/>
      <c r="C1133" s="7"/>
      <c r="D1133" s="7"/>
      <c r="E1133" s="7"/>
    </row>
    <row r="1134" spans="2:5" hidden="1" x14ac:dyDescent="0.35">
      <c r="B1134" s="7"/>
      <c r="C1134" s="7"/>
      <c r="D1134" s="7"/>
      <c r="E1134" s="7"/>
    </row>
    <row r="1135" spans="2:5" hidden="1" x14ac:dyDescent="0.35">
      <c r="B1135" s="7"/>
      <c r="C1135" s="7"/>
      <c r="D1135" s="7"/>
      <c r="E1135" s="7"/>
    </row>
    <row r="1136" spans="2:5" hidden="1" x14ac:dyDescent="0.35">
      <c r="B1136" s="7"/>
      <c r="C1136" s="7"/>
      <c r="D1136" s="7"/>
      <c r="E1136" s="7"/>
    </row>
    <row r="1137" spans="2:5" hidden="1" x14ac:dyDescent="0.35">
      <c r="B1137" s="7"/>
      <c r="C1137" s="7"/>
      <c r="D1137" s="7"/>
      <c r="E1137" s="7"/>
    </row>
    <row r="1138" spans="2:5" hidden="1" x14ac:dyDescent="0.35">
      <c r="B1138" s="7"/>
      <c r="C1138" s="7"/>
      <c r="D1138" s="7"/>
      <c r="E1138" s="7"/>
    </row>
    <row r="1139" spans="2:5" hidden="1" x14ac:dyDescent="0.35">
      <c r="B1139" s="7"/>
      <c r="C1139" s="7"/>
      <c r="D1139" s="7"/>
      <c r="E1139" s="7"/>
    </row>
    <row r="1140" spans="2:5" hidden="1" x14ac:dyDescent="0.35">
      <c r="B1140" s="7"/>
      <c r="C1140" s="7"/>
      <c r="D1140" s="7"/>
      <c r="E1140" s="7"/>
    </row>
    <row r="1141" spans="2:5" hidden="1" x14ac:dyDescent="0.35">
      <c r="B1141" s="7"/>
      <c r="C1141" s="7"/>
      <c r="D1141" s="7"/>
      <c r="E1141" s="7"/>
    </row>
    <row r="1142" spans="2:5" hidden="1" x14ac:dyDescent="0.35">
      <c r="B1142" s="7"/>
      <c r="C1142" s="7"/>
      <c r="D1142" s="7"/>
      <c r="E1142" s="7"/>
    </row>
    <row r="1143" spans="2:5" hidden="1" x14ac:dyDescent="0.35">
      <c r="B1143" s="7"/>
      <c r="C1143" s="7"/>
      <c r="D1143" s="7"/>
      <c r="E1143" s="7"/>
    </row>
    <row r="1144" spans="2:5" hidden="1" x14ac:dyDescent="0.35">
      <c r="B1144" s="7"/>
      <c r="C1144" s="7"/>
      <c r="D1144" s="7"/>
      <c r="E1144" s="7"/>
    </row>
    <row r="1145" spans="2:5" hidden="1" x14ac:dyDescent="0.35">
      <c r="B1145" s="7"/>
      <c r="C1145" s="7"/>
      <c r="D1145" s="7"/>
      <c r="E1145" s="7"/>
    </row>
    <row r="1146" spans="2:5" hidden="1" x14ac:dyDescent="0.35">
      <c r="B1146" s="7"/>
      <c r="C1146" s="7"/>
      <c r="D1146" s="7"/>
      <c r="E1146" s="7"/>
    </row>
    <row r="1147" spans="2:5" hidden="1" x14ac:dyDescent="0.35">
      <c r="B1147" s="7"/>
      <c r="C1147" s="7"/>
      <c r="D1147" s="7"/>
      <c r="E1147" s="7"/>
    </row>
    <row r="1148" spans="2:5" hidden="1" x14ac:dyDescent="0.35">
      <c r="B1148" s="7"/>
      <c r="C1148" s="7"/>
      <c r="D1148" s="7"/>
      <c r="E1148" s="7"/>
    </row>
    <row r="1149" spans="2:5" hidden="1" x14ac:dyDescent="0.35">
      <c r="B1149" s="7"/>
      <c r="C1149" s="7"/>
      <c r="D1149" s="7"/>
      <c r="E1149" s="7"/>
    </row>
    <row r="1150" spans="2:5" hidden="1" x14ac:dyDescent="0.35">
      <c r="B1150" s="7"/>
      <c r="C1150" s="7"/>
      <c r="D1150" s="7"/>
      <c r="E1150" s="7"/>
    </row>
    <row r="1151" spans="2:5" hidden="1" x14ac:dyDescent="0.35">
      <c r="B1151" s="7"/>
      <c r="C1151" s="7"/>
      <c r="D1151" s="7"/>
      <c r="E1151" s="7"/>
    </row>
    <row r="1152" spans="2:5" hidden="1" x14ac:dyDescent="0.35">
      <c r="B1152" s="7"/>
      <c r="C1152" s="7"/>
      <c r="D1152" s="7"/>
      <c r="E1152" s="7"/>
    </row>
    <row r="1153" spans="2:5" hidden="1" x14ac:dyDescent="0.35">
      <c r="B1153" s="7"/>
      <c r="C1153" s="7"/>
      <c r="D1153" s="7"/>
      <c r="E1153" s="7"/>
    </row>
    <row r="1154" spans="2:5" hidden="1" x14ac:dyDescent="0.35">
      <c r="B1154" s="7"/>
      <c r="C1154" s="7"/>
      <c r="D1154" s="7"/>
      <c r="E1154" s="7"/>
    </row>
    <row r="1155" spans="2:5" hidden="1" x14ac:dyDescent="0.35">
      <c r="B1155" s="7"/>
      <c r="C1155" s="7"/>
      <c r="D1155" s="7"/>
      <c r="E1155" s="7"/>
    </row>
    <row r="1156" spans="2:5" hidden="1" x14ac:dyDescent="0.35">
      <c r="B1156" s="7"/>
      <c r="C1156" s="7"/>
      <c r="D1156" s="7"/>
      <c r="E1156" s="7"/>
    </row>
    <row r="1157" spans="2:5" hidden="1" x14ac:dyDescent="0.35">
      <c r="B1157" s="7"/>
      <c r="C1157" s="7"/>
      <c r="D1157" s="7"/>
      <c r="E1157" s="7"/>
    </row>
    <row r="1158" spans="2:5" hidden="1" x14ac:dyDescent="0.35">
      <c r="B1158" s="7"/>
      <c r="C1158" s="7"/>
      <c r="D1158" s="7"/>
      <c r="E1158" s="7"/>
    </row>
    <row r="1159" spans="2:5" hidden="1" x14ac:dyDescent="0.35">
      <c r="B1159" s="7"/>
      <c r="C1159" s="7"/>
      <c r="D1159" s="7"/>
      <c r="E1159" s="7"/>
    </row>
    <row r="1160" spans="2:5" hidden="1" x14ac:dyDescent="0.35">
      <c r="B1160" s="7"/>
      <c r="C1160" s="7"/>
      <c r="D1160" s="7"/>
      <c r="E1160" s="7"/>
    </row>
    <row r="1161" spans="2:5" hidden="1" x14ac:dyDescent="0.35">
      <c r="B1161" s="7"/>
      <c r="C1161" s="7"/>
      <c r="D1161" s="7"/>
      <c r="E1161" s="7"/>
    </row>
    <row r="1162" spans="2:5" hidden="1" x14ac:dyDescent="0.35">
      <c r="B1162" s="7"/>
      <c r="C1162" s="7"/>
      <c r="D1162" s="7"/>
      <c r="E1162" s="7"/>
    </row>
    <row r="1163" spans="2:5" hidden="1" x14ac:dyDescent="0.35">
      <c r="B1163" s="7"/>
      <c r="C1163" s="7"/>
      <c r="D1163" s="7"/>
      <c r="E1163" s="7"/>
    </row>
    <row r="1164" spans="2:5" hidden="1" x14ac:dyDescent="0.35">
      <c r="B1164" s="7"/>
      <c r="C1164" s="7"/>
      <c r="D1164" s="7"/>
      <c r="E1164" s="7"/>
    </row>
    <row r="1165" spans="2:5" hidden="1" x14ac:dyDescent="0.35">
      <c r="B1165" s="7"/>
      <c r="C1165" s="7"/>
      <c r="D1165" s="7"/>
      <c r="E1165" s="7"/>
    </row>
    <row r="1166" spans="2:5" hidden="1" x14ac:dyDescent="0.35">
      <c r="B1166" s="7"/>
      <c r="C1166" s="7"/>
      <c r="D1166" s="7"/>
      <c r="E1166" s="7"/>
    </row>
    <row r="1167" spans="2:5" hidden="1" x14ac:dyDescent="0.35">
      <c r="B1167" s="7"/>
      <c r="C1167" s="7"/>
      <c r="D1167" s="7"/>
      <c r="E1167" s="7"/>
    </row>
    <row r="1168" spans="2:5" hidden="1" x14ac:dyDescent="0.35">
      <c r="B1168" s="7"/>
      <c r="C1168" s="7"/>
      <c r="D1168" s="7"/>
      <c r="E1168" s="7"/>
    </row>
    <row r="1169" spans="2:5" hidden="1" x14ac:dyDescent="0.35">
      <c r="B1169" s="7"/>
      <c r="C1169" s="7"/>
      <c r="D1169" s="7"/>
      <c r="E1169" s="7"/>
    </row>
    <row r="1170" spans="2:5" hidden="1" x14ac:dyDescent="0.35">
      <c r="B1170" s="7"/>
      <c r="C1170" s="7"/>
      <c r="D1170" s="7"/>
      <c r="E1170" s="7"/>
    </row>
    <row r="1171" spans="2:5" hidden="1" x14ac:dyDescent="0.35">
      <c r="B1171" s="7"/>
      <c r="C1171" s="7"/>
      <c r="D1171" s="7"/>
      <c r="E1171" s="7"/>
    </row>
    <row r="1172" spans="2:5" hidden="1" x14ac:dyDescent="0.35">
      <c r="B1172" s="7"/>
      <c r="C1172" s="7"/>
      <c r="D1172" s="7"/>
      <c r="E1172" s="7"/>
    </row>
    <row r="1173" spans="2:5" hidden="1" x14ac:dyDescent="0.35">
      <c r="B1173" s="7"/>
      <c r="C1173" s="7"/>
      <c r="D1173" s="7"/>
      <c r="E1173" s="7"/>
    </row>
    <row r="1174" spans="2:5" hidden="1" x14ac:dyDescent="0.35">
      <c r="B1174" s="7"/>
      <c r="C1174" s="7"/>
      <c r="D1174" s="7"/>
      <c r="E1174" s="7"/>
    </row>
    <row r="1175" spans="2:5" hidden="1" x14ac:dyDescent="0.35">
      <c r="B1175" s="7"/>
      <c r="C1175" s="7"/>
      <c r="D1175" s="7"/>
      <c r="E1175" s="7"/>
    </row>
    <row r="1176" spans="2:5" hidden="1" x14ac:dyDescent="0.35">
      <c r="B1176" s="7"/>
      <c r="C1176" s="7"/>
      <c r="D1176" s="7"/>
      <c r="E1176" s="7"/>
    </row>
    <row r="1177" spans="2:5" hidden="1" x14ac:dyDescent="0.35">
      <c r="B1177" s="7"/>
      <c r="C1177" s="7"/>
      <c r="D1177" s="7"/>
      <c r="E1177" s="7"/>
    </row>
    <row r="1178" spans="2:5" hidden="1" x14ac:dyDescent="0.35">
      <c r="B1178" s="7"/>
      <c r="C1178" s="7"/>
      <c r="D1178" s="7"/>
      <c r="E1178" s="7"/>
    </row>
    <row r="1179" spans="2:5" hidden="1" x14ac:dyDescent="0.35">
      <c r="B1179" s="7"/>
      <c r="C1179" s="7"/>
      <c r="D1179" s="7"/>
      <c r="E1179" s="7"/>
    </row>
    <row r="1180" spans="2:5" hidden="1" x14ac:dyDescent="0.35">
      <c r="B1180" s="7"/>
      <c r="C1180" s="7"/>
      <c r="D1180" s="7"/>
      <c r="E1180" s="7"/>
    </row>
    <row r="1181" spans="2:5" hidden="1" x14ac:dyDescent="0.35">
      <c r="B1181" s="7"/>
      <c r="C1181" s="7"/>
      <c r="D1181" s="7"/>
      <c r="E1181" s="7"/>
    </row>
    <row r="1182" spans="2:5" hidden="1" x14ac:dyDescent="0.35">
      <c r="B1182" s="7"/>
      <c r="C1182" s="7"/>
      <c r="D1182" s="7"/>
      <c r="E1182" s="7"/>
    </row>
    <row r="1183" spans="2:5" hidden="1" x14ac:dyDescent="0.35">
      <c r="B1183" s="7"/>
      <c r="C1183" s="7"/>
      <c r="D1183" s="7"/>
      <c r="E1183" s="7"/>
    </row>
    <row r="1184" spans="2:5" hidden="1" x14ac:dyDescent="0.35">
      <c r="B1184" s="7"/>
      <c r="C1184" s="7"/>
      <c r="D1184" s="7"/>
      <c r="E1184" s="7"/>
    </row>
    <row r="1185" spans="2:5" hidden="1" x14ac:dyDescent="0.35">
      <c r="B1185" s="7"/>
      <c r="C1185" s="7"/>
      <c r="D1185" s="7"/>
      <c r="E1185" s="7"/>
    </row>
    <row r="1186" spans="2:5" hidden="1" x14ac:dyDescent="0.35">
      <c r="B1186" s="7"/>
      <c r="C1186" s="7"/>
      <c r="D1186" s="7"/>
      <c r="E1186" s="7"/>
    </row>
    <row r="1187" spans="2:5" hidden="1" x14ac:dyDescent="0.35">
      <c r="B1187" s="7"/>
      <c r="C1187" s="7"/>
      <c r="D1187" s="7"/>
      <c r="E1187" s="7"/>
    </row>
    <row r="1188" spans="2:5" hidden="1" x14ac:dyDescent="0.35">
      <c r="B1188" s="7"/>
      <c r="C1188" s="7"/>
      <c r="D1188" s="7"/>
      <c r="E1188" s="7"/>
    </row>
    <row r="1189" spans="2:5" hidden="1" x14ac:dyDescent="0.35">
      <c r="B1189" s="7"/>
      <c r="C1189" s="7"/>
      <c r="D1189" s="7"/>
      <c r="E1189" s="7"/>
    </row>
    <row r="1190" spans="2:5" hidden="1" x14ac:dyDescent="0.35">
      <c r="B1190" s="7"/>
      <c r="C1190" s="7"/>
      <c r="D1190" s="7"/>
      <c r="E1190" s="7"/>
    </row>
    <row r="1191" spans="2:5" hidden="1" x14ac:dyDescent="0.35">
      <c r="B1191" s="7"/>
      <c r="C1191" s="7"/>
      <c r="D1191" s="7"/>
      <c r="E1191" s="7"/>
    </row>
    <row r="1192" spans="2:5" hidden="1" x14ac:dyDescent="0.35">
      <c r="B1192" s="7"/>
      <c r="C1192" s="7"/>
      <c r="D1192" s="7"/>
      <c r="E1192" s="7"/>
    </row>
    <row r="1193" spans="2:5" hidden="1" x14ac:dyDescent="0.35">
      <c r="B1193" s="7"/>
      <c r="C1193" s="7"/>
      <c r="D1193" s="7"/>
      <c r="E1193" s="7"/>
    </row>
    <row r="1194" spans="2:5" hidden="1" x14ac:dyDescent="0.35">
      <c r="B1194" s="7"/>
      <c r="C1194" s="7"/>
      <c r="D1194" s="7"/>
      <c r="E1194" s="7"/>
    </row>
    <row r="1195" spans="2:5" hidden="1" x14ac:dyDescent="0.35">
      <c r="B1195" s="7"/>
      <c r="C1195" s="7"/>
      <c r="D1195" s="7"/>
      <c r="E1195" s="7"/>
    </row>
    <row r="1196" spans="2:5" hidden="1" x14ac:dyDescent="0.35">
      <c r="B1196" s="7"/>
      <c r="C1196" s="7"/>
      <c r="D1196" s="7"/>
      <c r="E1196" s="7"/>
    </row>
    <row r="1197" spans="2:5" hidden="1" x14ac:dyDescent="0.35">
      <c r="B1197" s="7"/>
      <c r="C1197" s="7"/>
      <c r="D1197" s="7"/>
      <c r="E1197" s="7"/>
    </row>
    <row r="1198" spans="2:5" hidden="1" x14ac:dyDescent="0.35">
      <c r="B1198" s="7"/>
      <c r="C1198" s="7"/>
      <c r="D1198" s="7"/>
      <c r="E1198" s="7"/>
    </row>
    <row r="1199" spans="2:5" hidden="1" x14ac:dyDescent="0.35">
      <c r="B1199" s="7"/>
      <c r="C1199" s="7"/>
      <c r="D1199" s="7"/>
      <c r="E1199" s="7"/>
    </row>
    <row r="1200" spans="2:5" hidden="1" x14ac:dyDescent="0.35">
      <c r="B1200" s="7"/>
      <c r="C1200" s="7"/>
      <c r="D1200" s="7"/>
      <c r="E1200" s="7"/>
    </row>
    <row r="1201" spans="2:5" hidden="1" x14ac:dyDescent="0.35">
      <c r="B1201" s="7"/>
      <c r="C1201" s="7"/>
      <c r="D1201" s="7"/>
      <c r="E1201" s="7"/>
    </row>
    <row r="1202" spans="2:5" hidden="1" x14ac:dyDescent="0.35">
      <c r="B1202" s="7"/>
      <c r="C1202" s="7"/>
      <c r="D1202" s="7"/>
      <c r="E1202" s="7"/>
    </row>
    <row r="1203" spans="2:5" hidden="1" x14ac:dyDescent="0.35">
      <c r="B1203" s="7"/>
      <c r="C1203" s="7"/>
      <c r="D1203" s="7"/>
      <c r="E1203" s="7"/>
    </row>
    <row r="1204" spans="2:5" hidden="1" x14ac:dyDescent="0.35">
      <c r="B1204" s="7"/>
      <c r="C1204" s="7"/>
      <c r="D1204" s="7"/>
      <c r="E1204" s="7"/>
    </row>
    <row r="1205" spans="2:5" hidden="1" x14ac:dyDescent="0.35">
      <c r="B1205" s="7"/>
      <c r="C1205" s="7"/>
      <c r="D1205" s="7"/>
      <c r="E1205" s="7"/>
    </row>
    <row r="1206" spans="2:5" hidden="1" x14ac:dyDescent="0.35">
      <c r="B1206" s="7"/>
      <c r="C1206" s="7"/>
      <c r="D1206" s="7"/>
      <c r="E1206" s="7"/>
    </row>
    <row r="1207" spans="2:5" hidden="1" x14ac:dyDescent="0.35">
      <c r="B1207" s="7"/>
      <c r="C1207" s="7"/>
      <c r="D1207" s="7"/>
      <c r="E1207" s="7"/>
    </row>
    <row r="1208" spans="2:5" hidden="1" x14ac:dyDescent="0.35">
      <c r="B1208" s="7"/>
      <c r="C1208" s="7"/>
      <c r="D1208" s="7"/>
      <c r="E1208" s="7"/>
    </row>
    <row r="1209" spans="2:5" hidden="1" x14ac:dyDescent="0.35">
      <c r="B1209" s="7"/>
      <c r="C1209" s="7"/>
      <c r="D1209" s="7"/>
      <c r="E1209" s="7"/>
    </row>
    <row r="1210" spans="2:5" hidden="1" x14ac:dyDescent="0.35">
      <c r="B1210" s="7"/>
      <c r="C1210" s="7"/>
      <c r="D1210" s="7"/>
      <c r="E1210" s="7"/>
    </row>
    <row r="1211" spans="2:5" hidden="1" x14ac:dyDescent="0.35">
      <c r="B1211" s="7"/>
      <c r="C1211" s="7"/>
      <c r="D1211" s="7"/>
      <c r="E1211" s="7"/>
    </row>
    <row r="1212" spans="2:5" hidden="1" x14ac:dyDescent="0.35">
      <c r="B1212" s="7"/>
      <c r="C1212" s="7"/>
      <c r="D1212" s="7"/>
      <c r="E1212" s="7"/>
    </row>
    <row r="1213" spans="2:5" hidden="1" x14ac:dyDescent="0.35">
      <c r="B1213" s="7"/>
      <c r="C1213" s="7"/>
      <c r="D1213" s="7"/>
      <c r="E1213" s="7"/>
    </row>
    <row r="1214" spans="2:5" hidden="1" x14ac:dyDescent="0.35">
      <c r="B1214" s="7"/>
      <c r="C1214" s="7"/>
      <c r="D1214" s="7"/>
      <c r="E1214" s="7"/>
    </row>
    <row r="1215" spans="2:5" hidden="1" x14ac:dyDescent="0.35">
      <c r="B1215" s="7"/>
      <c r="C1215" s="7"/>
      <c r="D1215" s="7"/>
      <c r="E1215" s="7"/>
    </row>
    <row r="1216" spans="2:5" hidden="1" x14ac:dyDescent="0.35">
      <c r="B1216" s="7"/>
      <c r="C1216" s="7"/>
      <c r="D1216" s="7"/>
      <c r="E1216" s="7"/>
    </row>
    <row r="1217" spans="2:5" hidden="1" x14ac:dyDescent="0.35">
      <c r="B1217" s="7"/>
      <c r="C1217" s="7"/>
      <c r="D1217" s="7"/>
      <c r="E1217" s="7"/>
    </row>
    <row r="1218" spans="2:5" hidden="1" x14ac:dyDescent="0.35">
      <c r="B1218" s="7"/>
      <c r="C1218" s="7"/>
      <c r="D1218" s="7"/>
      <c r="E1218" s="7"/>
    </row>
    <row r="1219" spans="2:5" hidden="1" x14ac:dyDescent="0.35">
      <c r="B1219" s="7"/>
      <c r="C1219" s="7"/>
      <c r="D1219" s="7"/>
      <c r="E1219" s="7"/>
    </row>
    <row r="1220" spans="2:5" hidden="1" x14ac:dyDescent="0.35">
      <c r="B1220" s="7"/>
      <c r="C1220" s="7"/>
      <c r="D1220" s="7"/>
      <c r="E1220" s="7"/>
    </row>
    <row r="1221" spans="2:5" hidden="1" x14ac:dyDescent="0.35">
      <c r="B1221" s="7"/>
      <c r="C1221" s="7"/>
      <c r="D1221" s="7"/>
      <c r="E1221" s="7"/>
    </row>
    <row r="1222" spans="2:5" hidden="1" x14ac:dyDescent="0.35">
      <c r="B1222" s="7"/>
      <c r="C1222" s="7"/>
      <c r="D1222" s="7"/>
      <c r="E1222" s="7"/>
    </row>
    <row r="1223" spans="2:5" hidden="1" x14ac:dyDescent="0.35">
      <c r="B1223" s="7"/>
      <c r="C1223" s="7"/>
      <c r="D1223" s="7"/>
      <c r="E1223" s="7"/>
    </row>
    <row r="1224" spans="2:5" hidden="1" x14ac:dyDescent="0.35">
      <c r="B1224" s="7"/>
      <c r="C1224" s="7"/>
      <c r="D1224" s="7"/>
      <c r="E1224" s="7"/>
    </row>
    <row r="1225" spans="2:5" hidden="1" x14ac:dyDescent="0.35">
      <c r="B1225" s="7"/>
      <c r="C1225" s="7"/>
      <c r="D1225" s="7"/>
      <c r="E1225" s="7"/>
    </row>
    <row r="1226" spans="2:5" hidden="1" x14ac:dyDescent="0.35">
      <c r="B1226" s="7"/>
      <c r="C1226" s="7"/>
      <c r="D1226" s="7"/>
      <c r="E1226" s="7"/>
    </row>
    <row r="1227" spans="2:5" hidden="1" x14ac:dyDescent="0.35">
      <c r="B1227" s="7"/>
      <c r="C1227" s="7"/>
      <c r="D1227" s="7"/>
      <c r="E1227" s="7"/>
    </row>
    <row r="1228" spans="2:5" hidden="1" x14ac:dyDescent="0.35">
      <c r="B1228" s="7"/>
      <c r="C1228" s="7"/>
      <c r="D1228" s="7"/>
      <c r="E1228" s="7"/>
    </row>
    <row r="1229" spans="2:5" hidden="1" x14ac:dyDescent="0.35">
      <c r="B1229" s="7"/>
      <c r="C1229" s="7"/>
      <c r="D1229" s="7"/>
      <c r="E1229" s="7"/>
    </row>
    <row r="1230" spans="2:5" hidden="1" x14ac:dyDescent="0.35">
      <c r="B1230" s="7"/>
      <c r="C1230" s="7"/>
      <c r="D1230" s="7"/>
      <c r="E1230" s="7"/>
    </row>
    <row r="1231" spans="2:5" hidden="1" x14ac:dyDescent="0.35">
      <c r="B1231" s="7"/>
      <c r="C1231" s="7"/>
      <c r="D1231" s="7"/>
      <c r="E1231" s="7"/>
    </row>
    <row r="1232" spans="2:5" hidden="1" x14ac:dyDescent="0.35">
      <c r="B1232" s="7"/>
      <c r="C1232" s="7"/>
      <c r="D1232" s="7"/>
      <c r="E1232" s="7"/>
    </row>
    <row r="1233" spans="2:5" hidden="1" x14ac:dyDescent="0.35">
      <c r="B1233" s="7"/>
      <c r="C1233" s="7"/>
      <c r="D1233" s="7"/>
      <c r="E1233" s="7"/>
    </row>
    <row r="1234" spans="2:5" hidden="1" x14ac:dyDescent="0.35">
      <c r="B1234" s="7"/>
      <c r="C1234" s="7"/>
      <c r="D1234" s="7"/>
      <c r="E1234" s="7"/>
    </row>
    <row r="1235" spans="2:5" hidden="1" x14ac:dyDescent="0.35">
      <c r="B1235" s="7"/>
      <c r="C1235" s="7"/>
      <c r="D1235" s="7"/>
      <c r="E1235" s="7"/>
    </row>
    <row r="1236" spans="2:5" hidden="1" x14ac:dyDescent="0.35">
      <c r="B1236" s="7"/>
      <c r="C1236" s="7"/>
      <c r="D1236" s="7"/>
      <c r="E1236" s="7"/>
    </row>
    <row r="1237" spans="2:5" hidden="1" x14ac:dyDescent="0.35">
      <c r="B1237" s="7"/>
      <c r="C1237" s="7"/>
      <c r="D1237" s="7"/>
      <c r="E1237" s="7"/>
    </row>
    <row r="1238" spans="2:5" hidden="1" x14ac:dyDescent="0.35">
      <c r="B1238" s="7"/>
      <c r="C1238" s="7"/>
      <c r="D1238" s="7"/>
      <c r="E1238" s="7"/>
    </row>
    <row r="1239" spans="2:5" hidden="1" x14ac:dyDescent="0.35">
      <c r="B1239" s="7"/>
      <c r="C1239" s="7"/>
      <c r="D1239" s="7"/>
      <c r="E1239" s="7"/>
    </row>
    <row r="1240" spans="2:5" hidden="1" x14ac:dyDescent="0.35">
      <c r="B1240" s="7"/>
      <c r="C1240" s="7"/>
      <c r="D1240" s="7"/>
      <c r="E1240" s="7"/>
    </row>
    <row r="1241" spans="2:5" hidden="1" x14ac:dyDescent="0.35">
      <c r="B1241" s="7"/>
      <c r="C1241" s="7"/>
      <c r="D1241" s="7"/>
      <c r="E1241" s="7"/>
    </row>
    <row r="1242" spans="2:5" hidden="1" x14ac:dyDescent="0.35">
      <c r="B1242" s="7"/>
      <c r="C1242" s="7"/>
      <c r="D1242" s="7"/>
      <c r="E1242" s="7"/>
    </row>
    <row r="1243" spans="2:5" hidden="1" x14ac:dyDescent="0.35">
      <c r="B1243" s="7"/>
      <c r="C1243" s="7"/>
      <c r="D1243" s="7"/>
      <c r="E1243" s="7"/>
    </row>
    <row r="1244" spans="2:5" hidden="1" x14ac:dyDescent="0.35">
      <c r="B1244" s="7"/>
      <c r="C1244" s="7"/>
      <c r="D1244" s="7"/>
      <c r="E1244" s="7"/>
    </row>
    <row r="1245" spans="2:5" hidden="1" x14ac:dyDescent="0.35">
      <c r="B1245" s="7"/>
      <c r="C1245" s="7"/>
      <c r="D1245" s="7"/>
      <c r="E1245" s="7"/>
    </row>
    <row r="1246" spans="2:5" hidden="1" x14ac:dyDescent="0.35">
      <c r="B1246" s="7"/>
      <c r="C1246" s="7"/>
      <c r="D1246" s="7"/>
      <c r="E1246" s="7"/>
    </row>
    <row r="1247" spans="2:5" hidden="1" x14ac:dyDescent="0.35">
      <c r="B1247" s="7"/>
      <c r="C1247" s="7"/>
      <c r="D1247" s="7"/>
      <c r="E1247" s="7"/>
    </row>
    <row r="1248" spans="2:5" hidden="1" x14ac:dyDescent="0.35">
      <c r="B1248" s="7"/>
      <c r="C1248" s="7"/>
      <c r="D1248" s="7"/>
      <c r="E1248" s="7"/>
    </row>
    <row r="1249" spans="2:5" hidden="1" x14ac:dyDescent="0.35">
      <c r="B1249" s="7"/>
      <c r="C1249" s="7"/>
      <c r="D1249" s="7"/>
      <c r="E1249" s="7"/>
    </row>
    <row r="1250" spans="2:5" hidden="1" x14ac:dyDescent="0.35">
      <c r="B1250" s="7"/>
      <c r="C1250" s="7"/>
      <c r="D1250" s="7"/>
      <c r="E1250" s="7"/>
    </row>
    <row r="1251" spans="2:5" hidden="1" x14ac:dyDescent="0.35">
      <c r="B1251" s="7"/>
      <c r="C1251" s="7"/>
      <c r="D1251" s="7"/>
      <c r="E1251" s="7"/>
    </row>
    <row r="1252" spans="2:5" hidden="1" x14ac:dyDescent="0.35">
      <c r="B1252" s="7"/>
      <c r="C1252" s="7"/>
      <c r="D1252" s="7"/>
      <c r="E1252" s="7"/>
    </row>
    <row r="1253" spans="2:5" hidden="1" x14ac:dyDescent="0.35">
      <c r="B1253" s="7"/>
      <c r="C1253" s="7"/>
      <c r="D1253" s="7"/>
      <c r="E1253" s="7"/>
    </row>
    <row r="1254" spans="2:5" hidden="1" x14ac:dyDescent="0.35">
      <c r="B1254" s="7"/>
      <c r="C1254" s="7"/>
      <c r="D1254" s="7"/>
      <c r="E1254" s="7"/>
    </row>
    <row r="1255" spans="2:5" hidden="1" x14ac:dyDescent="0.35">
      <c r="B1255" s="7"/>
      <c r="C1255" s="7"/>
      <c r="D1255" s="7"/>
      <c r="E1255" s="7"/>
    </row>
    <row r="1256" spans="2:5" hidden="1" x14ac:dyDescent="0.35">
      <c r="B1256" s="7"/>
      <c r="C1256" s="7"/>
      <c r="D1256" s="7"/>
      <c r="E1256" s="7"/>
    </row>
    <row r="1257" spans="2:5" hidden="1" x14ac:dyDescent="0.35">
      <c r="B1257" s="7"/>
      <c r="C1257" s="7"/>
      <c r="D1257" s="7"/>
      <c r="E1257" s="7"/>
    </row>
    <row r="1258" spans="2:5" hidden="1" x14ac:dyDescent="0.35">
      <c r="B1258" s="7"/>
      <c r="C1258" s="7"/>
      <c r="D1258" s="7"/>
      <c r="E1258" s="7"/>
    </row>
    <row r="1259" spans="2:5" hidden="1" x14ac:dyDescent="0.35">
      <c r="B1259" s="7"/>
      <c r="C1259" s="7"/>
      <c r="D1259" s="7"/>
      <c r="E1259" s="7"/>
    </row>
    <row r="1260" spans="2:5" hidden="1" x14ac:dyDescent="0.35">
      <c r="B1260" s="7"/>
      <c r="C1260" s="7"/>
      <c r="D1260" s="7"/>
      <c r="E1260" s="7"/>
    </row>
    <row r="1261" spans="2:5" hidden="1" x14ac:dyDescent="0.35">
      <c r="B1261" s="7"/>
      <c r="C1261" s="7"/>
      <c r="D1261" s="7"/>
      <c r="E1261" s="7"/>
    </row>
    <row r="1262" spans="2:5" hidden="1" x14ac:dyDescent="0.35">
      <c r="B1262" s="7"/>
      <c r="C1262" s="7"/>
      <c r="D1262" s="7"/>
      <c r="E1262" s="7"/>
    </row>
    <row r="1263" spans="2:5" hidden="1" x14ac:dyDescent="0.35">
      <c r="B1263" s="7"/>
      <c r="C1263" s="7"/>
      <c r="D1263" s="7"/>
      <c r="E1263" s="7"/>
    </row>
    <row r="1264" spans="2:5" hidden="1" x14ac:dyDescent="0.35">
      <c r="B1264" s="7"/>
      <c r="C1264" s="7"/>
      <c r="D1264" s="7"/>
      <c r="E1264" s="7"/>
    </row>
    <row r="1265" spans="2:5" hidden="1" x14ac:dyDescent="0.35">
      <c r="B1265" s="7"/>
      <c r="C1265" s="7"/>
      <c r="D1265" s="7"/>
      <c r="E1265" s="7"/>
    </row>
    <row r="1266" spans="2:5" hidden="1" x14ac:dyDescent="0.35">
      <c r="B1266" s="7"/>
      <c r="C1266" s="7"/>
      <c r="D1266" s="7"/>
      <c r="E1266" s="7"/>
    </row>
    <row r="1267" spans="2:5" hidden="1" x14ac:dyDescent="0.35">
      <c r="B1267" s="7"/>
      <c r="C1267" s="7"/>
      <c r="D1267" s="7"/>
      <c r="E1267" s="7"/>
    </row>
    <row r="1268" spans="2:5" hidden="1" x14ac:dyDescent="0.35">
      <c r="B1268" s="7"/>
      <c r="C1268" s="7"/>
      <c r="D1268" s="7"/>
      <c r="E1268" s="7"/>
    </row>
    <row r="1269" spans="2:5" hidden="1" x14ac:dyDescent="0.35">
      <c r="B1269" s="7"/>
      <c r="C1269" s="7"/>
      <c r="D1269" s="7"/>
      <c r="E1269" s="7"/>
    </row>
    <row r="1270" spans="2:5" hidden="1" x14ac:dyDescent="0.35">
      <c r="B1270" s="7"/>
      <c r="C1270" s="7"/>
      <c r="D1270" s="7"/>
      <c r="E1270" s="7"/>
    </row>
    <row r="1271" spans="2:5" hidden="1" x14ac:dyDescent="0.35">
      <c r="B1271" s="7"/>
      <c r="C1271" s="7"/>
      <c r="D1271" s="7"/>
      <c r="E1271" s="7"/>
    </row>
    <row r="1272" spans="2:5" hidden="1" x14ac:dyDescent="0.35">
      <c r="B1272" s="7"/>
      <c r="C1272" s="7"/>
      <c r="D1272" s="7"/>
      <c r="E1272" s="7"/>
    </row>
    <row r="1273" spans="2:5" hidden="1" x14ac:dyDescent="0.35">
      <c r="B1273" s="7"/>
      <c r="C1273" s="7"/>
      <c r="D1273" s="7"/>
      <c r="E1273" s="7"/>
    </row>
    <row r="1274" spans="2:5" hidden="1" x14ac:dyDescent="0.35">
      <c r="B1274" s="7"/>
      <c r="C1274" s="7"/>
      <c r="D1274" s="7"/>
      <c r="E1274" s="7"/>
    </row>
    <row r="1275" spans="2:5" hidden="1" x14ac:dyDescent="0.35">
      <c r="B1275" s="7"/>
      <c r="C1275" s="7"/>
      <c r="D1275" s="7"/>
      <c r="E1275" s="7"/>
    </row>
    <row r="1276" spans="2:5" hidden="1" x14ac:dyDescent="0.35">
      <c r="B1276" s="7"/>
      <c r="C1276" s="7"/>
      <c r="D1276" s="7"/>
      <c r="E1276" s="7"/>
    </row>
    <row r="1277" spans="2:5" hidden="1" x14ac:dyDescent="0.35">
      <c r="B1277" s="7"/>
      <c r="C1277" s="7"/>
      <c r="D1277" s="7"/>
      <c r="E1277" s="7"/>
    </row>
    <row r="1278" spans="2:5" hidden="1" x14ac:dyDescent="0.35">
      <c r="B1278" s="7"/>
      <c r="C1278" s="7"/>
      <c r="D1278" s="7"/>
      <c r="E1278" s="7"/>
    </row>
    <row r="1279" spans="2:5" hidden="1" x14ac:dyDescent="0.35">
      <c r="B1279" s="7"/>
      <c r="C1279" s="7"/>
      <c r="D1279" s="7"/>
      <c r="E1279" s="7"/>
    </row>
    <row r="1280" spans="2:5" hidden="1" x14ac:dyDescent="0.35">
      <c r="B1280" s="7"/>
      <c r="C1280" s="7"/>
      <c r="D1280" s="7"/>
      <c r="E1280" s="7"/>
    </row>
    <row r="1281" spans="2:5" hidden="1" x14ac:dyDescent="0.35">
      <c r="B1281" s="7"/>
      <c r="C1281" s="7"/>
      <c r="D1281" s="7"/>
      <c r="E1281" s="7"/>
    </row>
    <row r="1282" spans="2:5" hidden="1" x14ac:dyDescent="0.35">
      <c r="B1282" s="7"/>
      <c r="C1282" s="7"/>
      <c r="D1282" s="7"/>
      <c r="E1282" s="7"/>
    </row>
    <row r="1283" spans="2:5" hidden="1" x14ac:dyDescent="0.35">
      <c r="B1283" s="7"/>
      <c r="C1283" s="7"/>
      <c r="D1283" s="7"/>
      <c r="E1283" s="7"/>
    </row>
    <row r="1284" spans="2:5" hidden="1" x14ac:dyDescent="0.35">
      <c r="B1284" s="7"/>
      <c r="C1284" s="7"/>
      <c r="D1284" s="7"/>
      <c r="E1284" s="7"/>
    </row>
    <row r="1285" spans="2:5" hidden="1" x14ac:dyDescent="0.35">
      <c r="B1285" s="7"/>
      <c r="C1285" s="7"/>
      <c r="D1285" s="7"/>
      <c r="E1285" s="7"/>
    </row>
    <row r="1286" spans="2:5" x14ac:dyDescent="0.35"/>
    <row r="1287" spans="2:5" x14ac:dyDescent="0.35"/>
    <row r="1288" spans="2:5" x14ac:dyDescent="0.35"/>
    <row r="1289" spans="2:5" x14ac:dyDescent="0.35"/>
    <row r="1290" spans="2:5" x14ac:dyDescent="0.35"/>
    <row r="1291" spans="2:5" x14ac:dyDescent="0.35"/>
    <row r="1292" spans="2:5" x14ac:dyDescent="0.35"/>
    <row r="1293" spans="2:5" x14ac:dyDescent="0.35"/>
    <row r="1294" spans="2:5" x14ac:dyDescent="0.35"/>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146050</xdr:rowOff>
              </from>
              <to>
                <xdr:col>5</xdr:col>
                <xdr:colOff>869950</xdr:colOff>
                <xdr:row>2</xdr:row>
                <xdr:rowOff>1022350</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4.5" zeroHeight="1" x14ac:dyDescent="0.35"/>
  <cols>
    <col min="1" max="1" width="38.81640625" customWidth="1"/>
    <col min="2" max="2" width="32.453125" customWidth="1"/>
    <col min="3" max="4" width="25.453125" customWidth="1"/>
  </cols>
  <sheetData>
    <row r="1" spans="1:250" ht="15" thickBot="1" x14ac:dyDescent="0.4">
      <c r="A1" s="52" t="s">
        <v>158</v>
      </c>
    </row>
    <row r="2" spans="1:250" ht="15" thickBot="1" x14ac:dyDescent="0.4"/>
    <row r="3" spans="1:250" ht="85" customHeight="1" thickBot="1" x14ac:dyDescent="0.4">
      <c r="A3" s="355" t="s">
        <v>157</v>
      </c>
      <c r="B3" s="356"/>
      <c r="C3" s="356"/>
      <c r="D3" s="357"/>
    </row>
    <row r="4" spans="1:250" ht="15.25" customHeight="1" x14ac:dyDescent="0.35">
      <c r="A4" s="365" t="s">
        <v>0</v>
      </c>
      <c r="B4" s="366"/>
      <c r="C4" s="358" t="str">
        <f>Pharmacy_Name</f>
        <v>Auto Populates</v>
      </c>
      <c r="D4" s="359"/>
      <c r="H4" s="9"/>
    </row>
    <row r="5" spans="1:250" ht="15.25" customHeight="1" x14ac:dyDescent="0.35">
      <c r="A5" s="367" t="s">
        <v>1</v>
      </c>
      <c r="B5" s="368"/>
      <c r="C5" s="360">
        <f>Contractor_Code</f>
        <v>0</v>
      </c>
      <c r="D5" s="361"/>
    </row>
    <row r="6" spans="1:250" ht="15.25" customHeight="1" x14ac:dyDescent="0.35">
      <c r="A6" s="367" t="s">
        <v>2</v>
      </c>
      <c r="B6" s="368"/>
      <c r="C6" s="362">
        <f>Date</f>
        <v>0</v>
      </c>
      <c r="D6" s="361"/>
    </row>
    <row r="7" spans="1:250" ht="15.25" customHeight="1" thickBot="1" x14ac:dyDescent="0.4">
      <c r="A7" s="369" t="s">
        <v>156</v>
      </c>
      <c r="B7" s="370"/>
      <c r="C7" s="363"/>
      <c r="D7" s="364"/>
    </row>
    <row r="8" spans="1:250" x14ac:dyDescent="0.35">
      <c r="A8" s="50"/>
      <c r="B8" s="10"/>
      <c r="C8" s="10"/>
      <c r="D8" s="49"/>
    </row>
    <row r="9" spans="1:250" ht="15.25" customHeight="1" x14ac:dyDescent="0.35">
      <c r="A9" s="373" t="s">
        <v>155</v>
      </c>
      <c r="B9" s="374"/>
      <c r="C9" s="374"/>
      <c r="D9" s="375"/>
    </row>
    <row r="10" spans="1:250" x14ac:dyDescent="0.35">
      <c r="A10" s="48"/>
      <c r="B10" s="47"/>
      <c r="C10" s="47"/>
      <c r="D10" s="53"/>
    </row>
    <row r="11" spans="1:250" ht="15.25" customHeight="1" x14ac:dyDescent="0.35">
      <c r="A11" s="378" t="s">
        <v>159</v>
      </c>
      <c r="B11" s="379"/>
      <c r="C11" s="380"/>
      <c r="D11" s="85"/>
    </row>
    <row r="12" spans="1:250" s="29" customFormat="1" ht="15.25" customHeight="1" x14ac:dyDescent="0.35">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25" customHeight="1" x14ac:dyDescent="0.35">
      <c r="A13" s="77"/>
      <c r="B13" s="83" t="s">
        <v>181</v>
      </c>
      <c r="C13" s="83" t="s">
        <v>182</v>
      </c>
      <c r="D13" s="84" t="s">
        <v>183</v>
      </c>
    </row>
    <row r="14" spans="1:250" s="7" customFormat="1" ht="15.25" customHeight="1" x14ac:dyDescent="0.35">
      <c r="A14" s="77" t="s">
        <v>154</v>
      </c>
      <c r="B14" s="110"/>
      <c r="C14" s="111"/>
      <c r="D14" s="112"/>
    </row>
    <row r="15" spans="1:250" s="7" customFormat="1" ht="15.25" customHeight="1" x14ac:dyDescent="0.35">
      <c r="A15" s="77" t="s">
        <v>153</v>
      </c>
      <c r="B15" s="109"/>
      <c r="C15" s="109"/>
      <c r="D15" s="109"/>
    </row>
    <row r="16" spans="1:250" s="7" customFormat="1" ht="15.25" customHeight="1" thickBot="1" x14ac:dyDescent="0.4">
      <c r="A16" s="46"/>
      <c r="B16" s="376" t="s">
        <v>152</v>
      </c>
      <c r="C16" s="377"/>
      <c r="D16" s="101">
        <f>SUM(B15:D15)</f>
        <v>0</v>
      </c>
    </row>
    <row r="17" spans="1:4" s="7" customFormat="1" ht="21.25" customHeight="1" thickTop="1" x14ac:dyDescent="0.35">
      <c r="A17" s="43"/>
      <c r="B17" s="42"/>
      <c r="C17" s="42"/>
      <c r="D17" s="41"/>
    </row>
    <row r="18" spans="1:4" s="7" customFormat="1" x14ac:dyDescent="0.35">
      <c r="A18" s="40" t="s">
        <v>122</v>
      </c>
      <c r="B18" s="39"/>
      <c r="C18" s="39"/>
      <c r="D18" s="38"/>
    </row>
    <row r="19" spans="1:4" s="7" customFormat="1" ht="93" customHeight="1" x14ac:dyDescent="0.35">
      <c r="A19" s="337" t="s">
        <v>151</v>
      </c>
      <c r="B19" s="371"/>
      <c r="C19" s="371"/>
      <c r="D19" s="372"/>
    </row>
    <row r="20" spans="1:4" s="35" customFormat="1" ht="20.25" customHeight="1" thickBot="1" x14ac:dyDescent="0.4">
      <c r="A20" s="54" t="s">
        <v>150</v>
      </c>
      <c r="B20" s="55"/>
      <c r="C20" s="37"/>
      <c r="D20" s="36"/>
    </row>
    <row r="21" spans="1:4" ht="34" customHeight="1" thickTop="1" thickBot="1" x14ac:dyDescent="0.4">
      <c r="A21" s="381">
        <f>Signatory</f>
        <v>0</v>
      </c>
      <c r="B21" s="382"/>
      <c r="C21" s="382"/>
      <c r="D21" s="383"/>
    </row>
  </sheetData>
  <mergeCells count="14">
    <mergeCell ref="A19:D19"/>
    <mergeCell ref="A9:D9"/>
    <mergeCell ref="B16:C16"/>
    <mergeCell ref="A11:C11"/>
    <mergeCell ref="A21:D21"/>
    <mergeCell ref="A3:D3"/>
    <mergeCell ref="C4:D4"/>
    <mergeCell ref="C5:D5"/>
    <mergeCell ref="C6:D6"/>
    <mergeCell ref="C7:D7"/>
    <mergeCell ref="A4:B4"/>
    <mergeCell ref="A5:B5"/>
    <mergeCell ref="A6:B6"/>
    <mergeCell ref="A7:B7"/>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508000</xdr:colOff>
                <xdr:row>2</xdr:row>
                <xdr:rowOff>69850</xdr:rowOff>
              </from>
              <to>
                <xdr:col>3</xdr:col>
                <xdr:colOff>1593850</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election activeCell="A30" sqref="A30:B30"/>
    </sheetView>
  </sheetViews>
  <sheetFormatPr defaultColWidth="0" defaultRowHeight="14.5" zeroHeight="1" x14ac:dyDescent="0.35"/>
  <cols>
    <col min="1" max="1" width="24.453125" customWidth="1"/>
    <col min="2" max="2" width="22.453125" customWidth="1"/>
    <col min="3" max="3" width="31" customWidth="1"/>
    <col min="4" max="4" width="21.453125" customWidth="1"/>
    <col min="5" max="5" width="0.26953125" customWidth="1"/>
    <col min="6" max="6" width="13.453125" hidden="1" customWidth="1"/>
    <col min="16383" max="16383" width="1.81640625" hidden="1" customWidth="1"/>
    <col min="16384" max="16384" width="7" hidden="1" customWidth="1"/>
  </cols>
  <sheetData>
    <row r="1" spans="1:255" ht="15" thickBot="1" x14ac:dyDescent="0.4">
      <c r="A1" s="52" t="s">
        <v>158</v>
      </c>
      <c r="B1" s="106"/>
    </row>
    <row r="2" spans="1:255" ht="15" thickBot="1" x14ac:dyDescent="0.4"/>
    <row r="3" spans="1:255" ht="85" customHeight="1" thickBot="1" x14ac:dyDescent="0.4">
      <c r="A3" s="384" t="s">
        <v>163</v>
      </c>
      <c r="B3" s="385"/>
      <c r="C3" s="385"/>
      <c r="D3" s="258"/>
      <c r="E3" s="51"/>
    </row>
    <row r="4" spans="1:255" ht="15" thickBot="1" x14ac:dyDescent="0.4">
      <c r="A4" s="392" t="s">
        <v>0</v>
      </c>
      <c r="B4" s="393"/>
      <c r="C4" s="396" t="str">
        <f>CoverSheet!B13</f>
        <v>Auto Populates</v>
      </c>
      <c r="D4" s="397"/>
      <c r="E4" s="398"/>
      <c r="J4" s="9"/>
    </row>
    <row r="5" spans="1:255" ht="15" thickBot="1" x14ac:dyDescent="0.4">
      <c r="A5" s="394" t="s">
        <v>1</v>
      </c>
      <c r="B5" s="395"/>
      <c r="C5" s="399">
        <f>Contractor_Code</f>
        <v>0</v>
      </c>
      <c r="D5" s="400"/>
      <c r="E5" s="398"/>
    </row>
    <row r="6" spans="1:255" ht="15" thickBot="1" x14ac:dyDescent="0.4">
      <c r="A6" s="394" t="s">
        <v>1807</v>
      </c>
      <c r="B6" s="395"/>
      <c r="C6" s="401">
        <f>Date</f>
        <v>0</v>
      </c>
      <c r="D6" s="402"/>
      <c r="E6" s="403"/>
    </row>
    <row r="7" spans="1:255" x14ac:dyDescent="0.35">
      <c r="A7" s="50"/>
      <c r="B7" s="10"/>
      <c r="C7" s="10"/>
      <c r="D7" s="10"/>
      <c r="E7" s="49"/>
    </row>
    <row r="8" spans="1:255" x14ac:dyDescent="0.35">
      <c r="A8" s="50"/>
      <c r="B8" s="10"/>
      <c r="C8" s="10"/>
      <c r="D8" s="10"/>
      <c r="E8" s="49"/>
    </row>
    <row r="9" spans="1:255" x14ac:dyDescent="0.35">
      <c r="A9" s="50"/>
      <c r="B9" s="10"/>
      <c r="C9" s="10"/>
      <c r="D9" s="10"/>
      <c r="E9" s="49"/>
    </row>
    <row r="10" spans="1:255" s="29" customFormat="1" x14ac:dyDescent="0.35">
      <c r="A10" s="86" t="s">
        <v>164</v>
      </c>
      <c r="B10" s="107" t="s">
        <v>178</v>
      </c>
      <c r="C10" s="107" t="s">
        <v>179</v>
      </c>
      <c r="D10" s="87" t="s">
        <v>1660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35">
      <c r="A11" s="145"/>
      <c r="B11" s="57"/>
      <c r="C11" s="105"/>
      <c r="D11" s="172" t="b">
        <f>IF(B11&gt;1/1/2023,172)</f>
        <v>0</v>
      </c>
    </row>
    <row r="12" spans="1:255" s="7" customFormat="1" x14ac:dyDescent="0.35">
      <c r="A12" s="145"/>
      <c r="B12" s="57"/>
      <c r="C12" s="105" t="s">
        <v>161</v>
      </c>
      <c r="D12" s="172" t="b">
        <f t="shared" ref="D12:D16" si="0">IF(B12&gt;1/1/2023,172)</f>
        <v>0</v>
      </c>
    </row>
    <row r="13" spans="1:255" s="7" customFormat="1" x14ac:dyDescent="0.35">
      <c r="A13" s="145"/>
      <c r="B13" s="57"/>
      <c r="C13" s="105"/>
      <c r="D13" s="172" t="b">
        <f t="shared" si="0"/>
        <v>0</v>
      </c>
    </row>
    <row r="14" spans="1:255" s="7" customFormat="1" x14ac:dyDescent="0.35">
      <c r="A14" s="145"/>
      <c r="B14" s="57"/>
      <c r="C14" s="105"/>
      <c r="D14" s="172" t="b">
        <f t="shared" si="0"/>
        <v>0</v>
      </c>
    </row>
    <row r="15" spans="1:255" s="7" customFormat="1" x14ac:dyDescent="0.35">
      <c r="A15" s="145"/>
      <c r="B15" s="57"/>
      <c r="C15" s="105"/>
      <c r="D15" s="172" t="b">
        <f t="shared" si="0"/>
        <v>0</v>
      </c>
    </row>
    <row r="16" spans="1:255" s="7" customFormat="1" x14ac:dyDescent="0.35">
      <c r="A16" s="145"/>
      <c r="B16" s="57"/>
      <c r="C16" s="105" t="s">
        <v>161</v>
      </c>
      <c r="D16" s="172" t="b">
        <f t="shared" si="0"/>
        <v>0</v>
      </c>
    </row>
    <row r="17" spans="1:6" s="7" customFormat="1" x14ac:dyDescent="0.35">
      <c r="A17" s="58" t="s">
        <v>161</v>
      </c>
      <c r="B17" s="103"/>
      <c r="C17" s="141" t="s">
        <v>3</v>
      </c>
      <c r="D17" s="100">
        <f>SUM(D11:D16)</f>
        <v>0</v>
      </c>
    </row>
    <row r="18" spans="1:6" s="7" customFormat="1" x14ac:dyDescent="0.35">
      <c r="A18" s="62"/>
      <c r="B18" s="70"/>
      <c r="C18" s="63"/>
      <c r="D18" s="63"/>
      <c r="E18" s="64"/>
    </row>
    <row r="19" spans="1:6" s="7" customFormat="1" x14ac:dyDescent="0.35">
      <c r="A19" s="62"/>
      <c r="B19" s="70"/>
      <c r="C19" s="63"/>
      <c r="D19" s="63"/>
      <c r="E19" s="64"/>
    </row>
    <row r="20" spans="1:6" s="7" customFormat="1" ht="18" x14ac:dyDescent="0.4">
      <c r="A20" s="65" t="s">
        <v>165</v>
      </c>
      <c r="B20" s="69"/>
      <c r="C20" s="63"/>
      <c r="D20" s="63"/>
      <c r="E20" s="64"/>
    </row>
    <row r="21" spans="1:6" s="7" customFormat="1" ht="18.5" x14ac:dyDescent="0.45">
      <c r="A21" s="66"/>
      <c r="B21" s="104"/>
      <c r="C21" s="63"/>
      <c r="D21" s="63"/>
      <c r="E21" s="64"/>
    </row>
    <row r="22" spans="1:6" s="7" customFormat="1" ht="36" customHeight="1" x14ac:dyDescent="0.4">
      <c r="A22" s="386" t="s">
        <v>166</v>
      </c>
      <c r="B22" s="387"/>
      <c r="C22" s="387"/>
      <c r="D22" s="387"/>
      <c r="E22" s="388"/>
    </row>
    <row r="23" spans="1:6" s="7" customFormat="1" ht="21.25" customHeight="1" x14ac:dyDescent="0.35">
      <c r="A23" s="43"/>
      <c r="B23" s="42"/>
      <c r="C23" s="42"/>
      <c r="D23" s="42"/>
      <c r="E23" s="41"/>
    </row>
    <row r="24" spans="1:6" s="7" customFormat="1" ht="99" customHeight="1" x14ac:dyDescent="0.35">
      <c r="A24" s="337" t="s">
        <v>450</v>
      </c>
      <c r="B24" s="338"/>
      <c r="C24" s="338"/>
      <c r="D24" s="338"/>
      <c r="E24" s="338"/>
      <c r="F24" s="339"/>
    </row>
    <row r="25" spans="1:6" s="7" customFormat="1" ht="15" customHeight="1" x14ac:dyDescent="0.35">
      <c r="A25" s="131"/>
      <c r="B25" s="67"/>
      <c r="C25" s="67"/>
      <c r="D25" s="67"/>
      <c r="E25" s="67"/>
      <c r="F25" s="130"/>
    </row>
    <row r="26" spans="1:6" s="1" customFormat="1" ht="16.75" customHeight="1" x14ac:dyDescent="0.35">
      <c r="A26" s="335" t="s">
        <v>150</v>
      </c>
      <c r="B26" s="404"/>
      <c r="C26" s="404"/>
      <c r="D26" s="404"/>
      <c r="E26" s="404"/>
      <c r="F26" s="405"/>
    </row>
    <row r="27" spans="1:6" s="7" customFormat="1" ht="30" customHeight="1" x14ac:dyDescent="0.35">
      <c r="A27" s="389">
        <f>Signatory</f>
        <v>0</v>
      </c>
      <c r="B27" s="390"/>
      <c r="C27" s="390"/>
      <c r="D27" s="390"/>
      <c r="E27" s="391"/>
      <c r="F27" s="67"/>
    </row>
    <row r="28" spans="1:6" s="7" customFormat="1" ht="45.25" hidden="1" customHeight="1" x14ac:dyDescent="0.4">
      <c r="F28" s="69"/>
    </row>
    <row r="29" spans="1:6" x14ac:dyDescent="0.35"/>
    <row r="30" spans="1:6" x14ac:dyDescent="0.35"/>
    <row r="31" spans="1:6" x14ac:dyDescent="0.35"/>
    <row r="32" spans="1:6" x14ac:dyDescent="0.3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Michelle Dunlop</cp:lastModifiedBy>
  <cp:lastPrinted>2023-11-06T13:58:20Z</cp:lastPrinted>
  <dcterms:created xsi:type="dcterms:W3CDTF">2019-01-14T14:46:37Z</dcterms:created>
  <dcterms:modified xsi:type="dcterms:W3CDTF">2026-01-06T11:07:48Z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