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Data'!$A$1:$Q$563</definedName>
    <definedName name="_GoBack" localSheetId="0">'Closure Data'!#REF!</definedName>
    <definedName name="ADVAMCE">TABLES!#REF!</definedName>
    <definedName name="ADVANCE">TABLES!$F$11:$F$12</definedName>
    <definedName name="C.REASON">TABLES!$K$2:$K$15</definedName>
    <definedName name="CONTRACTOR">#REF!</definedName>
    <definedName name="CP">TABLES!$A$2:$C$145</definedName>
    <definedName name="NAME" localSheetId="2">[1]!Table1[[#All],[STD Name]:[PharmPROPRIETOR]]</definedName>
    <definedName name="NAME">#REF!</definedName>
    <definedName name="owssvr_1" localSheetId="2" hidden="1">'Pharmaceutical List'!$A$1:$K$136</definedName>
    <definedName name="STD.NAME">TABLES!$A$2:$A$145</definedName>
    <definedName name="x">[2]TABLES!$A$2:$A$145</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27" i="1" l="1"/>
  <c r="P627" i="1" s="1"/>
  <c r="N627" i="1"/>
  <c r="I627" i="1"/>
  <c r="J627" i="1" s="1"/>
  <c r="G627" i="1"/>
  <c r="F627" i="1"/>
  <c r="E627" i="1"/>
  <c r="D627" i="1"/>
  <c r="C627" i="1"/>
  <c r="O626" i="1" l="1"/>
  <c r="P626" i="1" s="1"/>
  <c r="N626" i="1"/>
  <c r="I626" i="1"/>
  <c r="J626" i="1" s="1"/>
  <c r="G626" i="1"/>
  <c r="F626" i="1"/>
  <c r="E626" i="1"/>
  <c r="D626" i="1"/>
  <c r="C626" i="1"/>
  <c r="O617" i="1" l="1"/>
  <c r="P617" i="1" s="1"/>
  <c r="N617" i="1"/>
  <c r="I617" i="1"/>
  <c r="J617" i="1" s="1"/>
  <c r="G617" i="1"/>
  <c r="F617" i="1"/>
  <c r="E617" i="1"/>
  <c r="D617" i="1"/>
  <c r="C617" i="1"/>
  <c r="O616" i="1"/>
  <c r="P616" i="1" s="1"/>
  <c r="N616" i="1"/>
  <c r="I616" i="1"/>
  <c r="J616" i="1" s="1"/>
  <c r="G616" i="1"/>
  <c r="F616" i="1"/>
  <c r="E616" i="1"/>
  <c r="D616" i="1"/>
  <c r="C616" i="1"/>
  <c r="O615" i="1"/>
  <c r="P615" i="1" s="1"/>
  <c r="N615" i="1"/>
  <c r="I615" i="1"/>
  <c r="J615" i="1" s="1"/>
  <c r="G615" i="1"/>
  <c r="F615" i="1"/>
  <c r="E615" i="1"/>
  <c r="D615" i="1"/>
  <c r="C615" i="1"/>
  <c r="O608" i="1" l="1"/>
  <c r="P608" i="1" s="1"/>
  <c r="N608" i="1"/>
  <c r="I608" i="1"/>
  <c r="J608" i="1" s="1"/>
  <c r="G608" i="1"/>
  <c r="F608" i="1"/>
  <c r="E608" i="1"/>
  <c r="D608" i="1"/>
  <c r="C608" i="1"/>
  <c r="O602" i="1" l="1"/>
  <c r="P602" i="1" s="1"/>
  <c r="N602" i="1"/>
  <c r="I602" i="1"/>
  <c r="J602" i="1" s="1"/>
  <c r="G602" i="1"/>
  <c r="F602" i="1"/>
  <c r="E602" i="1"/>
  <c r="D602" i="1"/>
  <c r="C602" i="1"/>
  <c r="O588" i="1" l="1"/>
  <c r="P588" i="1" s="1"/>
  <c r="N588" i="1"/>
  <c r="I588" i="1"/>
  <c r="J588" i="1" s="1"/>
  <c r="G588" i="1"/>
  <c r="F588" i="1"/>
  <c r="E588" i="1"/>
  <c r="D588" i="1"/>
  <c r="C588" i="1"/>
  <c r="O543" i="1" l="1"/>
  <c r="P543" i="1" s="1"/>
  <c r="N543" i="1"/>
  <c r="I543" i="1"/>
  <c r="J543" i="1" s="1"/>
  <c r="G543" i="1"/>
  <c r="F543" i="1"/>
  <c r="E543" i="1"/>
  <c r="D543" i="1"/>
  <c r="C543" i="1"/>
  <c r="O544" i="1"/>
  <c r="P544" i="1" s="1"/>
  <c r="N544" i="1"/>
  <c r="I544" i="1"/>
  <c r="J544" i="1" s="1"/>
  <c r="G544" i="1"/>
  <c r="F544" i="1"/>
  <c r="E544" i="1"/>
  <c r="D544" i="1"/>
  <c r="C544" i="1"/>
  <c r="O542" i="1" l="1"/>
  <c r="P542" i="1" s="1"/>
  <c r="N542" i="1"/>
  <c r="I542" i="1"/>
  <c r="J542" i="1" s="1"/>
  <c r="G542" i="1"/>
  <c r="F542" i="1"/>
  <c r="E542" i="1"/>
  <c r="D542" i="1"/>
  <c r="C542" i="1"/>
  <c r="O541" i="1"/>
  <c r="P541" i="1" s="1"/>
  <c r="N541" i="1"/>
  <c r="I541" i="1"/>
  <c r="J541" i="1" s="1"/>
  <c r="G541" i="1"/>
  <c r="F541" i="1"/>
  <c r="E541" i="1"/>
  <c r="D541" i="1"/>
  <c r="C541" i="1"/>
  <c r="O540" i="1"/>
  <c r="P540" i="1" s="1"/>
  <c r="N540" i="1"/>
  <c r="I540" i="1"/>
  <c r="J540" i="1" s="1"/>
  <c r="G540" i="1"/>
  <c r="F540" i="1"/>
  <c r="E540" i="1"/>
  <c r="D540" i="1"/>
  <c r="C540" i="1"/>
  <c r="O539" i="1"/>
  <c r="P539" i="1" s="1"/>
  <c r="N539" i="1"/>
  <c r="I539" i="1"/>
  <c r="J539" i="1" s="1"/>
  <c r="G539" i="1"/>
  <c r="F539" i="1"/>
  <c r="E539" i="1"/>
  <c r="D539" i="1"/>
  <c r="C539" i="1"/>
  <c r="O538" i="1"/>
  <c r="P538" i="1" s="1"/>
  <c r="N538" i="1"/>
  <c r="I538" i="1"/>
  <c r="J538" i="1" s="1"/>
  <c r="G538" i="1"/>
  <c r="F538" i="1"/>
  <c r="E538" i="1"/>
  <c r="D538" i="1"/>
  <c r="C538" i="1"/>
  <c r="O537" i="1"/>
  <c r="P537" i="1" s="1"/>
  <c r="N537" i="1"/>
  <c r="I537" i="1"/>
  <c r="J537" i="1" s="1"/>
  <c r="G537" i="1"/>
  <c r="F537" i="1"/>
  <c r="E537" i="1"/>
  <c r="D537" i="1"/>
  <c r="C537" i="1"/>
  <c r="O536" i="1"/>
  <c r="P536" i="1" s="1"/>
  <c r="N536" i="1"/>
  <c r="I536" i="1"/>
  <c r="J536" i="1" s="1"/>
  <c r="G536" i="1"/>
  <c r="F536" i="1"/>
  <c r="E536" i="1"/>
  <c r="D536" i="1"/>
  <c r="C536" i="1"/>
  <c r="O535" i="1"/>
  <c r="P535" i="1" s="1"/>
  <c r="N535" i="1"/>
  <c r="I535" i="1"/>
  <c r="J535" i="1" s="1"/>
  <c r="G535" i="1"/>
  <c r="F535" i="1"/>
  <c r="E535" i="1"/>
  <c r="D535" i="1"/>
  <c r="C535" i="1"/>
  <c r="O534" i="1"/>
  <c r="P534" i="1" s="1"/>
  <c r="N534" i="1"/>
  <c r="I534" i="1"/>
  <c r="J534" i="1" s="1"/>
  <c r="G534" i="1"/>
  <c r="F534" i="1"/>
  <c r="E534" i="1"/>
  <c r="D534" i="1"/>
  <c r="C534" i="1"/>
  <c r="O533" i="1"/>
  <c r="P533" i="1" s="1"/>
  <c r="N533" i="1"/>
  <c r="I533" i="1"/>
  <c r="J533" i="1" s="1"/>
  <c r="G533" i="1"/>
  <c r="F533" i="1"/>
  <c r="E533" i="1"/>
  <c r="D533" i="1"/>
  <c r="C533" i="1"/>
  <c r="O532" i="1"/>
  <c r="P532" i="1" s="1"/>
  <c r="N532" i="1"/>
  <c r="I532" i="1"/>
  <c r="J532" i="1" s="1"/>
  <c r="G532" i="1"/>
  <c r="F532" i="1"/>
  <c r="E532" i="1"/>
  <c r="D532" i="1"/>
  <c r="C532" i="1"/>
  <c r="O530" i="1" l="1"/>
  <c r="P530" i="1" s="1"/>
  <c r="N530" i="1"/>
  <c r="I530" i="1"/>
  <c r="J530" i="1" s="1"/>
  <c r="G530" i="1"/>
  <c r="F530" i="1"/>
  <c r="E530" i="1"/>
  <c r="D530" i="1"/>
  <c r="C530" i="1"/>
  <c r="O529" i="1"/>
  <c r="P529" i="1" s="1"/>
  <c r="N529" i="1"/>
  <c r="I529" i="1"/>
  <c r="J529" i="1" s="1"/>
  <c r="G529" i="1"/>
  <c r="F529" i="1"/>
  <c r="E529" i="1"/>
  <c r="D529" i="1"/>
  <c r="C529" i="1"/>
  <c r="O528" i="1"/>
  <c r="P528" i="1" s="1"/>
  <c r="N528" i="1"/>
  <c r="I528" i="1"/>
  <c r="J528" i="1" s="1"/>
  <c r="G528" i="1"/>
  <c r="F528" i="1"/>
  <c r="E528" i="1"/>
  <c r="D528" i="1"/>
  <c r="C528" i="1"/>
  <c r="O527" i="1"/>
  <c r="P527" i="1" s="1"/>
  <c r="N527" i="1"/>
  <c r="I527" i="1"/>
  <c r="J527" i="1" s="1"/>
  <c r="G527" i="1"/>
  <c r="F527" i="1"/>
  <c r="E527" i="1"/>
  <c r="D527" i="1"/>
  <c r="C527" i="1"/>
  <c r="O526" i="1"/>
  <c r="P526" i="1" s="1"/>
  <c r="N526" i="1"/>
  <c r="I526" i="1"/>
  <c r="J526" i="1" s="1"/>
  <c r="G526" i="1"/>
  <c r="F526" i="1"/>
  <c r="E526" i="1"/>
  <c r="D526" i="1"/>
  <c r="C526" i="1"/>
  <c r="O524" i="1"/>
  <c r="P524" i="1" s="1"/>
  <c r="N524" i="1"/>
  <c r="I524" i="1"/>
  <c r="J524" i="1" s="1"/>
  <c r="G524" i="1"/>
  <c r="F524" i="1"/>
  <c r="E524" i="1"/>
  <c r="D524" i="1"/>
  <c r="C524" i="1"/>
  <c r="O523" i="1"/>
  <c r="P523" i="1" s="1"/>
  <c r="N523" i="1"/>
  <c r="I523" i="1"/>
  <c r="J523" i="1" s="1"/>
  <c r="G523" i="1"/>
  <c r="F523" i="1"/>
  <c r="E523" i="1"/>
  <c r="D523" i="1"/>
  <c r="C523" i="1"/>
  <c r="O521" i="1" l="1"/>
  <c r="P521" i="1" s="1"/>
  <c r="N521" i="1"/>
  <c r="I521" i="1"/>
  <c r="J521" i="1" s="1"/>
  <c r="G521" i="1"/>
  <c r="F521" i="1"/>
  <c r="E521" i="1"/>
  <c r="D521" i="1"/>
  <c r="C521" i="1"/>
  <c r="O520" i="1"/>
  <c r="P520" i="1" s="1"/>
  <c r="N520" i="1"/>
  <c r="I520" i="1"/>
  <c r="J520" i="1" s="1"/>
  <c r="G520" i="1"/>
  <c r="F520" i="1"/>
  <c r="E520" i="1"/>
  <c r="D520" i="1"/>
  <c r="C520" i="1"/>
  <c r="O519" i="1"/>
  <c r="P519" i="1" s="1"/>
  <c r="N519" i="1"/>
  <c r="I519" i="1"/>
  <c r="J519" i="1" s="1"/>
  <c r="G519" i="1"/>
  <c r="F519" i="1"/>
  <c r="E519" i="1"/>
  <c r="D519" i="1"/>
  <c r="C519" i="1"/>
  <c r="O518" i="1"/>
  <c r="P518" i="1" s="1"/>
  <c r="N518" i="1"/>
  <c r="I518" i="1"/>
  <c r="J518" i="1" s="1"/>
  <c r="G518" i="1"/>
  <c r="F518" i="1"/>
  <c r="E518" i="1"/>
  <c r="D518" i="1"/>
  <c r="C518" i="1"/>
  <c r="O517" i="1"/>
  <c r="P517" i="1" s="1"/>
  <c r="N517" i="1"/>
  <c r="I517" i="1"/>
  <c r="J517" i="1" s="1"/>
  <c r="G517" i="1"/>
  <c r="F517" i="1"/>
  <c r="E517" i="1"/>
  <c r="D517" i="1"/>
  <c r="C517" i="1"/>
  <c r="O516" i="1"/>
  <c r="P516" i="1" s="1"/>
  <c r="N516" i="1"/>
  <c r="I516" i="1"/>
  <c r="J516" i="1" s="1"/>
  <c r="G516" i="1"/>
  <c r="F516" i="1"/>
  <c r="E516" i="1"/>
  <c r="D516" i="1"/>
  <c r="C516" i="1"/>
  <c r="O515" i="1"/>
  <c r="P515" i="1" s="1"/>
  <c r="N515" i="1"/>
  <c r="I515" i="1"/>
  <c r="J515" i="1" s="1"/>
  <c r="G515" i="1"/>
  <c r="F515" i="1"/>
  <c r="E515" i="1"/>
  <c r="D515" i="1"/>
  <c r="C515" i="1"/>
  <c r="O522" i="1" l="1"/>
  <c r="P522" i="1" s="1"/>
  <c r="N522" i="1"/>
  <c r="I522" i="1"/>
  <c r="J522" i="1" s="1"/>
  <c r="G522" i="1"/>
  <c r="F522" i="1"/>
  <c r="E522" i="1"/>
  <c r="D522" i="1"/>
  <c r="C522" i="1"/>
  <c r="O514" i="1"/>
  <c r="P514" i="1" s="1"/>
  <c r="N514" i="1"/>
  <c r="I514" i="1"/>
  <c r="J514" i="1" s="1"/>
  <c r="G514" i="1"/>
  <c r="F514" i="1"/>
  <c r="E514" i="1"/>
  <c r="D514" i="1"/>
  <c r="C514" i="1"/>
  <c r="C618" i="1" l="1"/>
  <c r="D618" i="1"/>
  <c r="E618" i="1"/>
  <c r="F618" i="1"/>
  <c r="G618" i="1"/>
  <c r="I618" i="1"/>
  <c r="J618" i="1" s="1"/>
  <c r="N618" i="1"/>
  <c r="O618" i="1"/>
  <c r="P618" i="1" s="1"/>
  <c r="C619" i="1"/>
  <c r="D619" i="1"/>
  <c r="E619" i="1"/>
  <c r="F619" i="1"/>
  <c r="G619" i="1"/>
  <c r="I619" i="1"/>
  <c r="J619" i="1" s="1"/>
  <c r="N619" i="1"/>
  <c r="O619" i="1"/>
  <c r="P619" i="1" s="1"/>
  <c r="C620" i="1"/>
  <c r="D620" i="1"/>
  <c r="E620" i="1"/>
  <c r="F620" i="1"/>
  <c r="G620" i="1"/>
  <c r="I620" i="1"/>
  <c r="J620" i="1" s="1"/>
  <c r="N620" i="1"/>
  <c r="O620" i="1"/>
  <c r="P620" i="1" s="1"/>
  <c r="C621" i="1"/>
  <c r="D621" i="1"/>
  <c r="E621" i="1"/>
  <c r="F621" i="1"/>
  <c r="G621" i="1"/>
  <c r="I621" i="1"/>
  <c r="J621" i="1" s="1"/>
  <c r="N621" i="1"/>
  <c r="O621" i="1"/>
  <c r="P621" i="1" s="1"/>
  <c r="C622" i="1"/>
  <c r="D622" i="1"/>
  <c r="E622" i="1"/>
  <c r="F622" i="1"/>
  <c r="G622" i="1"/>
  <c r="I622" i="1"/>
  <c r="J622" i="1" s="1"/>
  <c r="N622" i="1"/>
  <c r="O622" i="1"/>
  <c r="P622" i="1" s="1"/>
  <c r="C623" i="1"/>
  <c r="D623" i="1"/>
  <c r="E623" i="1"/>
  <c r="F623" i="1"/>
  <c r="G623" i="1"/>
  <c r="I623" i="1"/>
  <c r="J623" i="1" s="1"/>
  <c r="N623" i="1"/>
  <c r="O623" i="1"/>
  <c r="P623" i="1" s="1"/>
  <c r="C624" i="1"/>
  <c r="D624" i="1"/>
  <c r="E624" i="1"/>
  <c r="F624" i="1"/>
  <c r="G624" i="1"/>
  <c r="I624" i="1"/>
  <c r="J624" i="1" s="1"/>
  <c r="N624" i="1"/>
  <c r="O624" i="1"/>
  <c r="P624" i="1" s="1"/>
  <c r="C625" i="1"/>
  <c r="D625" i="1"/>
  <c r="E625" i="1"/>
  <c r="F625" i="1"/>
  <c r="G625" i="1"/>
  <c r="I625" i="1"/>
  <c r="J625" i="1" s="1"/>
  <c r="N625" i="1"/>
  <c r="O625" i="1"/>
  <c r="P625" i="1" s="1"/>
  <c r="C628" i="1"/>
  <c r="D628" i="1"/>
  <c r="E628" i="1"/>
  <c r="F628" i="1"/>
  <c r="G628" i="1"/>
  <c r="I628" i="1"/>
  <c r="J628" i="1" s="1"/>
  <c r="N628" i="1"/>
  <c r="O628" i="1"/>
  <c r="P628" i="1" s="1"/>
  <c r="C629" i="1"/>
  <c r="D629" i="1"/>
  <c r="E629" i="1"/>
  <c r="F629" i="1"/>
  <c r="G629" i="1"/>
  <c r="I629" i="1"/>
  <c r="J629" i="1" s="1"/>
  <c r="N629" i="1"/>
  <c r="O629" i="1"/>
  <c r="P629" i="1" s="1"/>
  <c r="C630" i="1"/>
  <c r="D630" i="1"/>
  <c r="E630" i="1"/>
  <c r="F630" i="1"/>
  <c r="G630" i="1"/>
  <c r="I630" i="1"/>
  <c r="J630" i="1" s="1"/>
  <c r="N630" i="1"/>
  <c r="O630" i="1"/>
  <c r="P630" i="1" s="1"/>
  <c r="C631" i="1"/>
  <c r="D631" i="1"/>
  <c r="E631" i="1"/>
  <c r="F631" i="1"/>
  <c r="G631" i="1"/>
  <c r="I631" i="1"/>
  <c r="J631" i="1" s="1"/>
  <c r="N631" i="1"/>
  <c r="O631" i="1"/>
  <c r="P631" i="1" s="1"/>
  <c r="C632" i="1"/>
  <c r="D632" i="1"/>
  <c r="E632" i="1"/>
  <c r="F632" i="1"/>
  <c r="G632" i="1"/>
  <c r="I632" i="1"/>
  <c r="J632" i="1" s="1"/>
  <c r="N632" i="1"/>
  <c r="O632" i="1"/>
  <c r="P632" i="1" s="1"/>
  <c r="C633" i="1"/>
  <c r="D633" i="1"/>
  <c r="E633" i="1"/>
  <c r="F633" i="1"/>
  <c r="G633" i="1"/>
  <c r="I633" i="1"/>
  <c r="J633" i="1" s="1"/>
  <c r="N633" i="1"/>
  <c r="O633" i="1"/>
  <c r="P633" i="1" s="1"/>
  <c r="C634" i="1"/>
  <c r="D634" i="1"/>
  <c r="E634" i="1"/>
  <c r="F634" i="1"/>
  <c r="G634" i="1"/>
  <c r="I634" i="1"/>
  <c r="J634" i="1" s="1"/>
  <c r="N634" i="1"/>
  <c r="O634" i="1"/>
  <c r="P634" i="1" s="1"/>
  <c r="C635" i="1"/>
  <c r="D635" i="1"/>
  <c r="E635" i="1"/>
  <c r="F635" i="1"/>
  <c r="G635" i="1"/>
  <c r="I635" i="1"/>
  <c r="J635" i="1" s="1"/>
  <c r="N635" i="1"/>
  <c r="O635" i="1"/>
  <c r="P635" i="1" s="1"/>
  <c r="C636" i="1"/>
  <c r="D636" i="1"/>
  <c r="E636" i="1"/>
  <c r="F636" i="1"/>
  <c r="G636" i="1"/>
  <c r="I636" i="1"/>
  <c r="J636" i="1" s="1"/>
  <c r="N636" i="1"/>
  <c r="O636" i="1"/>
  <c r="P636" i="1" s="1"/>
  <c r="C637" i="1"/>
  <c r="D637" i="1"/>
  <c r="E637" i="1"/>
  <c r="F637" i="1"/>
  <c r="G637" i="1"/>
  <c r="I637" i="1"/>
  <c r="J637" i="1" s="1"/>
  <c r="N637" i="1"/>
  <c r="O637" i="1"/>
  <c r="P637" i="1" s="1"/>
  <c r="C638" i="1"/>
  <c r="D638" i="1"/>
  <c r="E638" i="1"/>
  <c r="F638" i="1"/>
  <c r="G638" i="1"/>
  <c r="I638" i="1"/>
  <c r="J638" i="1" s="1"/>
  <c r="N638" i="1"/>
  <c r="O638" i="1"/>
  <c r="P638" i="1" s="1"/>
  <c r="C639" i="1"/>
  <c r="D639" i="1"/>
  <c r="E639" i="1"/>
  <c r="F639" i="1"/>
  <c r="G639" i="1"/>
  <c r="I639" i="1"/>
  <c r="J639" i="1" s="1"/>
  <c r="N639" i="1"/>
  <c r="O639" i="1"/>
  <c r="P639" i="1" s="1"/>
  <c r="C640" i="1"/>
  <c r="D640" i="1"/>
  <c r="E640" i="1"/>
  <c r="F640" i="1"/>
  <c r="G640" i="1"/>
  <c r="I640" i="1"/>
  <c r="J640" i="1" s="1"/>
  <c r="N640" i="1"/>
  <c r="O640" i="1"/>
  <c r="P640" i="1" s="1"/>
  <c r="C641" i="1"/>
  <c r="D641" i="1"/>
  <c r="E641" i="1"/>
  <c r="F641" i="1"/>
  <c r="G641" i="1"/>
  <c r="I641" i="1"/>
  <c r="J641" i="1" s="1"/>
  <c r="N641" i="1"/>
  <c r="O641" i="1"/>
  <c r="P641" i="1" s="1"/>
  <c r="C642" i="1"/>
  <c r="D642" i="1"/>
  <c r="E642" i="1"/>
  <c r="F642" i="1"/>
  <c r="G642" i="1"/>
  <c r="I642" i="1"/>
  <c r="J642" i="1" s="1"/>
  <c r="N642" i="1"/>
  <c r="O642" i="1"/>
  <c r="P642" i="1" s="1"/>
  <c r="C643" i="1"/>
  <c r="D643" i="1"/>
  <c r="E643" i="1"/>
  <c r="F643" i="1"/>
  <c r="G643" i="1"/>
  <c r="I643" i="1"/>
  <c r="J643" i="1" s="1"/>
  <c r="N643" i="1"/>
  <c r="O643" i="1"/>
  <c r="P643" i="1" s="1"/>
  <c r="C644" i="1"/>
  <c r="D644" i="1"/>
  <c r="E644" i="1"/>
  <c r="F644" i="1"/>
  <c r="G644" i="1"/>
  <c r="I644" i="1"/>
  <c r="J644" i="1" s="1"/>
  <c r="N644" i="1"/>
  <c r="O644" i="1"/>
  <c r="P644" i="1" s="1"/>
  <c r="C645" i="1"/>
  <c r="D645" i="1"/>
  <c r="E645" i="1"/>
  <c r="F645" i="1"/>
  <c r="G645" i="1"/>
  <c r="I645" i="1"/>
  <c r="J645" i="1" s="1"/>
  <c r="N645" i="1"/>
  <c r="O645" i="1"/>
  <c r="P645" i="1" s="1"/>
  <c r="C646" i="1"/>
  <c r="D646" i="1"/>
  <c r="E646" i="1"/>
  <c r="F646" i="1"/>
  <c r="G646" i="1"/>
  <c r="I646" i="1"/>
  <c r="J646" i="1" s="1"/>
  <c r="N646" i="1"/>
  <c r="O646" i="1"/>
  <c r="P646" i="1" s="1"/>
  <c r="C647" i="1"/>
  <c r="D647" i="1"/>
  <c r="E647" i="1"/>
  <c r="F647" i="1"/>
  <c r="G647" i="1"/>
  <c r="I647" i="1"/>
  <c r="J647" i="1" s="1"/>
  <c r="N647" i="1"/>
  <c r="O647" i="1"/>
  <c r="P647" i="1" s="1"/>
  <c r="C648" i="1"/>
  <c r="D648" i="1"/>
  <c r="E648" i="1"/>
  <c r="F648" i="1"/>
  <c r="G648" i="1"/>
  <c r="I648" i="1"/>
  <c r="J648" i="1" s="1"/>
  <c r="N648" i="1"/>
  <c r="O648" i="1"/>
  <c r="P648" i="1" s="1"/>
  <c r="C649" i="1"/>
  <c r="D649" i="1"/>
  <c r="E649" i="1"/>
  <c r="F649" i="1"/>
  <c r="G649" i="1"/>
  <c r="I649" i="1"/>
  <c r="J649" i="1" s="1"/>
  <c r="N649" i="1"/>
  <c r="O649" i="1"/>
  <c r="P649" i="1" s="1"/>
  <c r="C650" i="1"/>
  <c r="D650" i="1"/>
  <c r="E650" i="1"/>
  <c r="F650" i="1"/>
  <c r="G650" i="1"/>
  <c r="I650" i="1"/>
  <c r="J650" i="1" s="1"/>
  <c r="N650" i="1"/>
  <c r="O650" i="1"/>
  <c r="P650" i="1" s="1"/>
  <c r="C651" i="1"/>
  <c r="D651" i="1"/>
  <c r="E651" i="1"/>
  <c r="F651" i="1"/>
  <c r="G651" i="1"/>
  <c r="I651" i="1"/>
  <c r="J651" i="1" s="1"/>
  <c r="N651" i="1"/>
  <c r="O651" i="1"/>
  <c r="P651" i="1" s="1"/>
  <c r="C652" i="1"/>
  <c r="D652" i="1"/>
  <c r="E652" i="1"/>
  <c r="F652" i="1"/>
  <c r="G652" i="1"/>
  <c r="I652" i="1"/>
  <c r="J652" i="1" s="1"/>
  <c r="N652" i="1"/>
  <c r="O652" i="1"/>
  <c r="P652" i="1" s="1"/>
  <c r="C653" i="1"/>
  <c r="D653" i="1"/>
  <c r="E653" i="1"/>
  <c r="F653" i="1"/>
  <c r="G653" i="1"/>
  <c r="I653" i="1"/>
  <c r="J653" i="1" s="1"/>
  <c r="N653" i="1"/>
  <c r="O653" i="1"/>
  <c r="P653" i="1" s="1"/>
  <c r="C654" i="1"/>
  <c r="D654" i="1"/>
  <c r="E654" i="1"/>
  <c r="F654" i="1"/>
  <c r="G654" i="1"/>
  <c r="I654" i="1"/>
  <c r="J654" i="1" s="1"/>
  <c r="N654" i="1"/>
  <c r="O654" i="1"/>
  <c r="P654" i="1" s="1"/>
  <c r="C655" i="1"/>
  <c r="D655" i="1"/>
  <c r="E655" i="1"/>
  <c r="F655" i="1"/>
  <c r="G655" i="1"/>
  <c r="I655" i="1"/>
  <c r="J655" i="1" s="1"/>
  <c r="N655" i="1"/>
  <c r="O655" i="1"/>
  <c r="P655" i="1" s="1"/>
  <c r="C656" i="1"/>
  <c r="D656" i="1"/>
  <c r="E656" i="1"/>
  <c r="F656" i="1"/>
  <c r="G656" i="1"/>
  <c r="I656" i="1"/>
  <c r="J656" i="1" s="1"/>
  <c r="N656" i="1"/>
  <c r="O656" i="1"/>
  <c r="P656" i="1" s="1"/>
  <c r="C657" i="1"/>
  <c r="D657" i="1"/>
  <c r="E657" i="1"/>
  <c r="F657" i="1"/>
  <c r="G657" i="1"/>
  <c r="I657" i="1"/>
  <c r="J657" i="1" s="1"/>
  <c r="N657" i="1"/>
  <c r="O657" i="1"/>
  <c r="P657" i="1" s="1"/>
  <c r="C658" i="1"/>
  <c r="D658" i="1"/>
  <c r="E658" i="1"/>
  <c r="F658" i="1"/>
  <c r="G658" i="1"/>
  <c r="I658" i="1"/>
  <c r="J658" i="1" s="1"/>
  <c r="N658" i="1"/>
  <c r="O658" i="1"/>
  <c r="P658" i="1" s="1"/>
  <c r="C659" i="1"/>
  <c r="D659" i="1"/>
  <c r="E659" i="1"/>
  <c r="F659" i="1"/>
  <c r="G659" i="1"/>
  <c r="I659" i="1"/>
  <c r="J659" i="1" s="1"/>
  <c r="N659" i="1"/>
  <c r="O659" i="1"/>
  <c r="P659" i="1" s="1"/>
  <c r="C660" i="1"/>
  <c r="D660" i="1"/>
  <c r="E660" i="1"/>
  <c r="F660" i="1"/>
  <c r="G660" i="1"/>
  <c r="I660" i="1"/>
  <c r="J660" i="1" s="1"/>
  <c r="N660" i="1"/>
  <c r="O660" i="1"/>
  <c r="P660" i="1" s="1"/>
  <c r="C661" i="1"/>
  <c r="D661" i="1"/>
  <c r="E661" i="1"/>
  <c r="F661" i="1"/>
  <c r="G661" i="1"/>
  <c r="I661" i="1"/>
  <c r="J661" i="1" s="1"/>
  <c r="N661" i="1"/>
  <c r="O661" i="1"/>
  <c r="P661" i="1" s="1"/>
  <c r="C662" i="1"/>
  <c r="D662" i="1"/>
  <c r="E662" i="1"/>
  <c r="F662" i="1"/>
  <c r="G662" i="1"/>
  <c r="I662" i="1"/>
  <c r="J662" i="1" s="1"/>
  <c r="N662" i="1"/>
  <c r="O662" i="1"/>
  <c r="P662" i="1" s="1"/>
  <c r="C663" i="1"/>
  <c r="D663" i="1"/>
  <c r="E663" i="1"/>
  <c r="F663" i="1"/>
  <c r="G663" i="1"/>
  <c r="I663" i="1"/>
  <c r="J663" i="1" s="1"/>
  <c r="N663" i="1"/>
  <c r="O663" i="1"/>
  <c r="P663" i="1" s="1"/>
  <c r="C664" i="1"/>
  <c r="D664" i="1"/>
  <c r="E664" i="1"/>
  <c r="F664" i="1"/>
  <c r="G664" i="1"/>
  <c r="I664" i="1"/>
  <c r="J664" i="1" s="1"/>
  <c r="N664" i="1"/>
  <c r="O664" i="1"/>
  <c r="P664" i="1" s="1"/>
  <c r="C665" i="1"/>
  <c r="D665" i="1"/>
  <c r="E665" i="1"/>
  <c r="F665" i="1"/>
  <c r="G665" i="1"/>
  <c r="I665" i="1"/>
  <c r="J665" i="1" s="1"/>
  <c r="N665" i="1"/>
  <c r="O665" i="1"/>
  <c r="P665" i="1" s="1"/>
  <c r="C666" i="1"/>
  <c r="D666" i="1"/>
  <c r="E666" i="1"/>
  <c r="F666" i="1"/>
  <c r="G666" i="1"/>
  <c r="I666" i="1"/>
  <c r="J666" i="1" s="1"/>
  <c r="N666" i="1"/>
  <c r="O666" i="1"/>
  <c r="P666" i="1" s="1"/>
  <c r="C667" i="1"/>
  <c r="D667" i="1"/>
  <c r="E667" i="1"/>
  <c r="F667" i="1"/>
  <c r="G667" i="1"/>
  <c r="I667" i="1"/>
  <c r="J667" i="1" s="1"/>
  <c r="N667" i="1"/>
  <c r="O667" i="1"/>
  <c r="P667" i="1" s="1"/>
  <c r="C668" i="1"/>
  <c r="D668" i="1"/>
  <c r="E668" i="1"/>
  <c r="F668" i="1"/>
  <c r="G668" i="1"/>
  <c r="I668" i="1"/>
  <c r="J668" i="1" s="1"/>
  <c r="N668" i="1"/>
  <c r="O668" i="1"/>
  <c r="P668" i="1" s="1"/>
  <c r="C669" i="1"/>
  <c r="D669" i="1"/>
  <c r="E669" i="1"/>
  <c r="F669" i="1"/>
  <c r="G669" i="1"/>
  <c r="I669" i="1"/>
  <c r="J669" i="1" s="1"/>
  <c r="N669" i="1"/>
  <c r="O669" i="1"/>
  <c r="P669" i="1" s="1"/>
  <c r="C670" i="1"/>
  <c r="D670" i="1"/>
  <c r="E670" i="1"/>
  <c r="F670" i="1"/>
  <c r="G670" i="1"/>
  <c r="I670" i="1"/>
  <c r="J670" i="1" s="1"/>
  <c r="N670" i="1"/>
  <c r="O670" i="1"/>
  <c r="P670" i="1" s="1"/>
  <c r="C671" i="1"/>
  <c r="D671" i="1"/>
  <c r="E671" i="1"/>
  <c r="F671" i="1"/>
  <c r="G671" i="1"/>
  <c r="I671" i="1"/>
  <c r="J671" i="1" s="1"/>
  <c r="N671" i="1"/>
  <c r="O671" i="1"/>
  <c r="P671" i="1" s="1"/>
  <c r="C672" i="1"/>
  <c r="D672" i="1"/>
  <c r="E672" i="1"/>
  <c r="F672" i="1"/>
  <c r="G672" i="1"/>
  <c r="I672" i="1"/>
  <c r="J672" i="1" s="1"/>
  <c r="N672" i="1"/>
  <c r="O672" i="1"/>
  <c r="P672" i="1" s="1"/>
  <c r="C673" i="1"/>
  <c r="D673" i="1"/>
  <c r="E673" i="1"/>
  <c r="F673" i="1"/>
  <c r="G673" i="1"/>
  <c r="I673" i="1"/>
  <c r="J673" i="1" s="1"/>
  <c r="N673" i="1"/>
  <c r="O673" i="1"/>
  <c r="P673" i="1" s="1"/>
  <c r="C674" i="1"/>
  <c r="D674" i="1"/>
  <c r="E674" i="1"/>
  <c r="F674" i="1"/>
  <c r="G674" i="1"/>
  <c r="I674" i="1"/>
  <c r="J674" i="1" s="1"/>
  <c r="N674" i="1"/>
  <c r="O674" i="1"/>
  <c r="P674" i="1" s="1"/>
  <c r="C675" i="1"/>
  <c r="D675" i="1"/>
  <c r="E675" i="1"/>
  <c r="F675" i="1"/>
  <c r="G675" i="1"/>
  <c r="I675" i="1"/>
  <c r="J675" i="1" s="1"/>
  <c r="N675" i="1"/>
  <c r="O675" i="1"/>
  <c r="P675" i="1" s="1"/>
  <c r="C676" i="1"/>
  <c r="D676" i="1"/>
  <c r="E676" i="1"/>
  <c r="F676" i="1"/>
  <c r="G676" i="1"/>
  <c r="I676" i="1"/>
  <c r="J676" i="1" s="1"/>
  <c r="N676" i="1"/>
  <c r="O676" i="1"/>
  <c r="P676" i="1" s="1"/>
  <c r="C677" i="1"/>
  <c r="D677" i="1"/>
  <c r="E677" i="1"/>
  <c r="F677" i="1"/>
  <c r="G677" i="1"/>
  <c r="I677" i="1"/>
  <c r="J677" i="1" s="1"/>
  <c r="N677" i="1"/>
  <c r="O677" i="1"/>
  <c r="P677" i="1" s="1"/>
  <c r="C678" i="1"/>
  <c r="D678" i="1"/>
  <c r="E678" i="1"/>
  <c r="F678" i="1"/>
  <c r="G678" i="1"/>
  <c r="I678" i="1"/>
  <c r="J678" i="1" s="1"/>
  <c r="N678" i="1"/>
  <c r="O678" i="1"/>
  <c r="P678" i="1" s="1"/>
  <c r="C679" i="1"/>
  <c r="D679" i="1"/>
  <c r="E679" i="1"/>
  <c r="F679" i="1"/>
  <c r="G679" i="1"/>
  <c r="I679" i="1"/>
  <c r="J679" i="1" s="1"/>
  <c r="N679" i="1"/>
  <c r="O679" i="1"/>
  <c r="P679" i="1" s="1"/>
  <c r="C680" i="1"/>
  <c r="D680" i="1"/>
  <c r="E680" i="1"/>
  <c r="F680" i="1"/>
  <c r="G680" i="1"/>
  <c r="I680" i="1"/>
  <c r="J680" i="1" s="1"/>
  <c r="N680" i="1"/>
  <c r="O680" i="1"/>
  <c r="P680" i="1" s="1"/>
  <c r="C681" i="1"/>
  <c r="D681" i="1"/>
  <c r="E681" i="1"/>
  <c r="F681" i="1"/>
  <c r="G681" i="1"/>
  <c r="I681" i="1"/>
  <c r="J681" i="1" s="1"/>
  <c r="N681" i="1"/>
  <c r="O681" i="1"/>
  <c r="P681" i="1" s="1"/>
  <c r="C682" i="1"/>
  <c r="D682" i="1"/>
  <c r="E682" i="1"/>
  <c r="F682" i="1"/>
  <c r="G682" i="1"/>
  <c r="I682" i="1"/>
  <c r="J682" i="1" s="1"/>
  <c r="N682" i="1"/>
  <c r="O682" i="1"/>
  <c r="P682" i="1" s="1"/>
  <c r="C683" i="1"/>
  <c r="D683" i="1"/>
  <c r="E683" i="1"/>
  <c r="F683" i="1"/>
  <c r="G683" i="1"/>
  <c r="I683" i="1"/>
  <c r="J683" i="1" s="1"/>
  <c r="N683" i="1"/>
  <c r="O683" i="1"/>
  <c r="P683" i="1" s="1"/>
  <c r="C684" i="1"/>
  <c r="D684" i="1"/>
  <c r="E684" i="1"/>
  <c r="F684" i="1"/>
  <c r="G684" i="1"/>
  <c r="I684" i="1"/>
  <c r="J684" i="1" s="1"/>
  <c r="N684" i="1"/>
  <c r="O684" i="1"/>
  <c r="P684" i="1" s="1"/>
  <c r="C685" i="1"/>
  <c r="D685" i="1"/>
  <c r="E685" i="1"/>
  <c r="F685" i="1"/>
  <c r="G685" i="1"/>
  <c r="I685" i="1"/>
  <c r="J685" i="1" s="1"/>
  <c r="N685" i="1"/>
  <c r="O685" i="1"/>
  <c r="P685" i="1" s="1"/>
  <c r="C686" i="1"/>
  <c r="D686" i="1"/>
  <c r="E686" i="1"/>
  <c r="F686" i="1"/>
  <c r="G686" i="1"/>
  <c r="I686" i="1"/>
  <c r="J686" i="1" s="1"/>
  <c r="N686" i="1"/>
  <c r="O686" i="1"/>
  <c r="P686" i="1" s="1"/>
  <c r="C687" i="1"/>
  <c r="D687" i="1"/>
  <c r="E687" i="1"/>
  <c r="F687" i="1"/>
  <c r="G687" i="1"/>
  <c r="I687" i="1"/>
  <c r="J687" i="1" s="1"/>
  <c r="N687" i="1"/>
  <c r="O687" i="1"/>
  <c r="P687" i="1" s="1"/>
  <c r="C688" i="1"/>
  <c r="D688" i="1"/>
  <c r="E688" i="1"/>
  <c r="F688" i="1"/>
  <c r="G688" i="1"/>
  <c r="I688" i="1"/>
  <c r="J688" i="1" s="1"/>
  <c r="N688" i="1"/>
  <c r="O688" i="1"/>
  <c r="P688" i="1" s="1"/>
  <c r="C689" i="1"/>
  <c r="D689" i="1"/>
  <c r="E689" i="1"/>
  <c r="F689" i="1"/>
  <c r="G689" i="1"/>
  <c r="I689" i="1"/>
  <c r="J689" i="1" s="1"/>
  <c r="N689" i="1"/>
  <c r="O689" i="1"/>
  <c r="P689" i="1" s="1"/>
  <c r="C690" i="1"/>
  <c r="D690" i="1"/>
  <c r="E690" i="1"/>
  <c r="F690" i="1"/>
  <c r="G690" i="1"/>
  <c r="I690" i="1"/>
  <c r="J690" i="1" s="1"/>
  <c r="N690" i="1"/>
  <c r="O690" i="1"/>
  <c r="P690" i="1" s="1"/>
  <c r="C691" i="1"/>
  <c r="D691" i="1"/>
  <c r="E691" i="1"/>
  <c r="F691" i="1"/>
  <c r="G691" i="1"/>
  <c r="I691" i="1"/>
  <c r="J691" i="1" s="1"/>
  <c r="N691" i="1"/>
  <c r="O691" i="1"/>
  <c r="P691" i="1" s="1"/>
  <c r="C692" i="1"/>
  <c r="D692" i="1"/>
  <c r="E692" i="1"/>
  <c r="F692" i="1"/>
  <c r="G692" i="1"/>
  <c r="I692" i="1"/>
  <c r="J692" i="1" s="1"/>
  <c r="N692" i="1"/>
  <c r="O692" i="1"/>
  <c r="P692" i="1" s="1"/>
  <c r="C693" i="1"/>
  <c r="D693" i="1"/>
  <c r="E693" i="1"/>
  <c r="F693" i="1"/>
  <c r="G693" i="1"/>
  <c r="I693" i="1"/>
  <c r="J693" i="1" s="1"/>
  <c r="N693" i="1"/>
  <c r="O693" i="1"/>
  <c r="P693" i="1" s="1"/>
  <c r="C694" i="1"/>
  <c r="D694" i="1"/>
  <c r="E694" i="1"/>
  <c r="F694" i="1"/>
  <c r="G694" i="1"/>
  <c r="I694" i="1"/>
  <c r="J694" i="1" s="1"/>
  <c r="N694" i="1"/>
  <c r="O694" i="1"/>
  <c r="P694" i="1" s="1"/>
  <c r="C695" i="1"/>
  <c r="D695" i="1"/>
  <c r="E695" i="1"/>
  <c r="F695" i="1"/>
  <c r="G695" i="1"/>
  <c r="I695" i="1"/>
  <c r="J695" i="1" s="1"/>
  <c r="N695" i="1"/>
  <c r="O695" i="1"/>
  <c r="P695" i="1" s="1"/>
  <c r="C696" i="1"/>
  <c r="D696" i="1"/>
  <c r="E696" i="1"/>
  <c r="F696" i="1"/>
  <c r="G696" i="1"/>
  <c r="I696" i="1"/>
  <c r="J696" i="1" s="1"/>
  <c r="N696" i="1"/>
  <c r="O696" i="1"/>
  <c r="P696" i="1" s="1"/>
  <c r="C697" i="1"/>
  <c r="D697" i="1"/>
  <c r="E697" i="1"/>
  <c r="F697" i="1"/>
  <c r="G697" i="1"/>
  <c r="I697" i="1"/>
  <c r="J697" i="1" s="1"/>
  <c r="N697" i="1"/>
  <c r="O697" i="1"/>
  <c r="P697" i="1" s="1"/>
  <c r="C698" i="1"/>
  <c r="D698" i="1"/>
  <c r="E698" i="1"/>
  <c r="F698" i="1"/>
  <c r="G698" i="1"/>
  <c r="I698" i="1"/>
  <c r="J698" i="1" s="1"/>
  <c r="N698" i="1"/>
  <c r="O698" i="1"/>
  <c r="P698" i="1" s="1"/>
  <c r="C699" i="1"/>
  <c r="D699" i="1"/>
  <c r="E699" i="1"/>
  <c r="F699" i="1"/>
  <c r="G699" i="1"/>
  <c r="I699" i="1"/>
  <c r="J699" i="1" s="1"/>
  <c r="N699" i="1"/>
  <c r="O699" i="1"/>
  <c r="P699" i="1" s="1"/>
  <c r="C700" i="1"/>
  <c r="D700" i="1"/>
  <c r="E700" i="1"/>
  <c r="F700" i="1"/>
  <c r="G700" i="1"/>
  <c r="I700" i="1"/>
  <c r="J700" i="1" s="1"/>
  <c r="N700" i="1"/>
  <c r="O700" i="1"/>
  <c r="P700" i="1" s="1"/>
  <c r="C701" i="1"/>
  <c r="D701" i="1"/>
  <c r="E701" i="1"/>
  <c r="F701" i="1"/>
  <c r="G701" i="1"/>
  <c r="I701" i="1"/>
  <c r="J701" i="1" s="1"/>
  <c r="N701" i="1"/>
  <c r="O701" i="1"/>
  <c r="P701" i="1" s="1"/>
  <c r="C702" i="1"/>
  <c r="D702" i="1"/>
  <c r="E702" i="1"/>
  <c r="F702" i="1"/>
  <c r="G702" i="1"/>
  <c r="I702" i="1"/>
  <c r="J702" i="1" s="1"/>
  <c r="N702" i="1"/>
  <c r="O702" i="1"/>
  <c r="P702" i="1" s="1"/>
  <c r="C703" i="1"/>
  <c r="D703" i="1"/>
  <c r="E703" i="1"/>
  <c r="F703" i="1"/>
  <c r="G703" i="1"/>
  <c r="I703" i="1"/>
  <c r="J703" i="1" s="1"/>
  <c r="N703" i="1"/>
  <c r="O703" i="1"/>
  <c r="P703" i="1" s="1"/>
  <c r="C704" i="1"/>
  <c r="D704" i="1"/>
  <c r="E704" i="1"/>
  <c r="F704" i="1"/>
  <c r="G704" i="1"/>
  <c r="I704" i="1"/>
  <c r="J704" i="1" s="1"/>
  <c r="N704" i="1"/>
  <c r="O704" i="1"/>
  <c r="P704" i="1" s="1"/>
  <c r="C705" i="1"/>
  <c r="D705" i="1"/>
  <c r="E705" i="1"/>
  <c r="F705" i="1"/>
  <c r="G705" i="1"/>
  <c r="I705" i="1"/>
  <c r="J705" i="1" s="1"/>
  <c r="N705" i="1"/>
  <c r="O705" i="1"/>
  <c r="P705" i="1" s="1"/>
  <c r="C706" i="1"/>
  <c r="D706" i="1"/>
  <c r="E706" i="1"/>
  <c r="F706" i="1"/>
  <c r="G706" i="1"/>
  <c r="I706" i="1"/>
  <c r="J706" i="1" s="1"/>
  <c r="N706" i="1"/>
  <c r="O706" i="1"/>
  <c r="P706" i="1" s="1"/>
  <c r="C707" i="1"/>
  <c r="D707" i="1"/>
  <c r="E707" i="1"/>
  <c r="F707" i="1"/>
  <c r="G707" i="1"/>
  <c r="I707" i="1"/>
  <c r="J707" i="1" s="1"/>
  <c r="N707" i="1"/>
  <c r="O707" i="1"/>
  <c r="P707" i="1" s="1"/>
  <c r="C708" i="1"/>
  <c r="D708" i="1"/>
  <c r="E708" i="1"/>
  <c r="F708" i="1"/>
  <c r="G708" i="1"/>
  <c r="I708" i="1"/>
  <c r="J708" i="1" s="1"/>
  <c r="N708" i="1"/>
  <c r="O708" i="1"/>
  <c r="P708" i="1" s="1"/>
  <c r="C709" i="1"/>
  <c r="D709" i="1"/>
  <c r="E709" i="1"/>
  <c r="F709" i="1"/>
  <c r="G709" i="1"/>
  <c r="I709" i="1"/>
  <c r="J709" i="1" s="1"/>
  <c r="N709" i="1"/>
  <c r="O709" i="1"/>
  <c r="P709" i="1" s="1"/>
  <c r="C710" i="1"/>
  <c r="D710" i="1"/>
  <c r="E710" i="1"/>
  <c r="F710" i="1"/>
  <c r="G710" i="1"/>
  <c r="I710" i="1"/>
  <c r="J710" i="1" s="1"/>
  <c r="N710" i="1"/>
  <c r="O710" i="1"/>
  <c r="P710" i="1" s="1"/>
  <c r="C711" i="1"/>
  <c r="D711" i="1"/>
  <c r="E711" i="1"/>
  <c r="F711" i="1"/>
  <c r="G711" i="1"/>
  <c r="I711" i="1"/>
  <c r="J711" i="1" s="1"/>
  <c r="N711" i="1"/>
  <c r="O711" i="1"/>
  <c r="P711" i="1" s="1"/>
  <c r="C712" i="1"/>
  <c r="D712" i="1"/>
  <c r="E712" i="1"/>
  <c r="F712" i="1"/>
  <c r="G712" i="1"/>
  <c r="I712" i="1"/>
  <c r="J712" i="1" s="1"/>
  <c r="N712" i="1"/>
  <c r="O712" i="1"/>
  <c r="P712" i="1" s="1"/>
  <c r="C713" i="1"/>
  <c r="D713" i="1"/>
  <c r="E713" i="1"/>
  <c r="F713" i="1"/>
  <c r="G713" i="1"/>
  <c r="I713" i="1"/>
  <c r="J713" i="1" s="1"/>
  <c r="N713" i="1"/>
  <c r="O713" i="1"/>
  <c r="P713" i="1" s="1"/>
  <c r="C714" i="1"/>
  <c r="D714" i="1"/>
  <c r="E714" i="1"/>
  <c r="F714" i="1"/>
  <c r="G714" i="1"/>
  <c r="I714" i="1"/>
  <c r="J714" i="1" s="1"/>
  <c r="N714" i="1"/>
  <c r="O714" i="1"/>
  <c r="P714" i="1" s="1"/>
  <c r="C715" i="1"/>
  <c r="D715" i="1"/>
  <c r="E715" i="1"/>
  <c r="F715" i="1"/>
  <c r="G715" i="1"/>
  <c r="I715" i="1"/>
  <c r="J715" i="1" s="1"/>
  <c r="N715" i="1"/>
  <c r="O715" i="1"/>
  <c r="P715" i="1" s="1"/>
  <c r="C716" i="1"/>
  <c r="D716" i="1"/>
  <c r="E716" i="1"/>
  <c r="F716" i="1"/>
  <c r="G716" i="1"/>
  <c r="I716" i="1"/>
  <c r="J716" i="1" s="1"/>
  <c r="N716" i="1"/>
  <c r="O716" i="1"/>
  <c r="P716" i="1" s="1"/>
  <c r="C717" i="1"/>
  <c r="D717" i="1"/>
  <c r="E717" i="1"/>
  <c r="F717" i="1"/>
  <c r="G717" i="1"/>
  <c r="I717" i="1"/>
  <c r="J717" i="1" s="1"/>
  <c r="N717" i="1"/>
  <c r="O717" i="1"/>
  <c r="P717" i="1" s="1"/>
  <c r="C718" i="1"/>
  <c r="D718" i="1"/>
  <c r="E718" i="1"/>
  <c r="F718" i="1"/>
  <c r="G718" i="1"/>
  <c r="I718" i="1"/>
  <c r="J718" i="1" s="1"/>
  <c r="N718" i="1"/>
  <c r="O718" i="1"/>
  <c r="P718" i="1" s="1"/>
  <c r="C719" i="1"/>
  <c r="D719" i="1"/>
  <c r="E719" i="1"/>
  <c r="F719" i="1"/>
  <c r="G719" i="1"/>
  <c r="I719" i="1"/>
  <c r="J719" i="1" s="1"/>
  <c r="N719" i="1"/>
  <c r="O719" i="1"/>
  <c r="P719" i="1" s="1"/>
  <c r="C720" i="1"/>
  <c r="D720" i="1"/>
  <c r="E720" i="1"/>
  <c r="F720" i="1"/>
  <c r="G720" i="1"/>
  <c r="I720" i="1"/>
  <c r="J720" i="1" s="1"/>
  <c r="N720" i="1"/>
  <c r="O720" i="1"/>
  <c r="P720" i="1" s="1"/>
  <c r="C721" i="1"/>
  <c r="D721" i="1"/>
  <c r="E721" i="1"/>
  <c r="F721" i="1"/>
  <c r="G721" i="1"/>
  <c r="I721" i="1"/>
  <c r="J721" i="1" s="1"/>
  <c r="N721" i="1"/>
  <c r="O721" i="1"/>
  <c r="P721" i="1" s="1"/>
  <c r="C722" i="1"/>
  <c r="D722" i="1"/>
  <c r="E722" i="1"/>
  <c r="F722" i="1"/>
  <c r="G722" i="1"/>
  <c r="I722" i="1"/>
  <c r="J722" i="1" s="1"/>
  <c r="N722" i="1"/>
  <c r="O722" i="1"/>
  <c r="P722" i="1" s="1"/>
  <c r="C723" i="1"/>
  <c r="D723" i="1"/>
  <c r="E723" i="1"/>
  <c r="F723" i="1"/>
  <c r="G723" i="1"/>
  <c r="I723" i="1"/>
  <c r="J723" i="1" s="1"/>
  <c r="N723" i="1"/>
  <c r="O723" i="1"/>
  <c r="P723" i="1" s="1"/>
  <c r="C724" i="1"/>
  <c r="D724" i="1"/>
  <c r="E724" i="1"/>
  <c r="F724" i="1"/>
  <c r="G724" i="1"/>
  <c r="I724" i="1"/>
  <c r="J724" i="1" s="1"/>
  <c r="N724" i="1"/>
  <c r="O724" i="1"/>
  <c r="P724" i="1" s="1"/>
  <c r="C725" i="1"/>
  <c r="D725" i="1"/>
  <c r="E725" i="1"/>
  <c r="F725" i="1"/>
  <c r="G725" i="1"/>
  <c r="I725" i="1"/>
  <c r="J725" i="1" s="1"/>
  <c r="N725" i="1"/>
  <c r="O725" i="1"/>
  <c r="P725" i="1" s="1"/>
  <c r="C726" i="1"/>
  <c r="D726" i="1"/>
  <c r="E726" i="1"/>
  <c r="F726" i="1"/>
  <c r="G726" i="1"/>
  <c r="I726" i="1"/>
  <c r="J726" i="1" s="1"/>
  <c r="N726" i="1"/>
  <c r="O726" i="1"/>
  <c r="P726" i="1" s="1"/>
  <c r="C727" i="1"/>
  <c r="D727" i="1"/>
  <c r="E727" i="1"/>
  <c r="F727" i="1"/>
  <c r="G727" i="1"/>
  <c r="I727" i="1"/>
  <c r="J727" i="1" s="1"/>
  <c r="N727" i="1"/>
  <c r="O727" i="1"/>
  <c r="P727" i="1" s="1"/>
  <c r="C728" i="1"/>
  <c r="D728" i="1"/>
  <c r="E728" i="1"/>
  <c r="F728" i="1"/>
  <c r="G728" i="1"/>
  <c r="I728" i="1"/>
  <c r="J728" i="1" s="1"/>
  <c r="N728" i="1"/>
  <c r="O728" i="1"/>
  <c r="P728" i="1" s="1"/>
  <c r="C729" i="1"/>
  <c r="D729" i="1"/>
  <c r="E729" i="1"/>
  <c r="F729" i="1"/>
  <c r="G729" i="1"/>
  <c r="I729" i="1"/>
  <c r="J729" i="1" s="1"/>
  <c r="N729" i="1"/>
  <c r="O729" i="1"/>
  <c r="P729" i="1" s="1"/>
  <c r="C730" i="1"/>
  <c r="D730" i="1"/>
  <c r="E730" i="1"/>
  <c r="F730" i="1"/>
  <c r="G730" i="1"/>
  <c r="I730" i="1"/>
  <c r="J730" i="1" s="1"/>
  <c r="N730" i="1"/>
  <c r="O730" i="1"/>
  <c r="P730" i="1" s="1"/>
  <c r="C731" i="1"/>
  <c r="D731" i="1"/>
  <c r="E731" i="1"/>
  <c r="F731" i="1"/>
  <c r="G731" i="1"/>
  <c r="I731" i="1"/>
  <c r="J731" i="1" s="1"/>
  <c r="N731" i="1"/>
  <c r="O731" i="1"/>
  <c r="P731" i="1" s="1"/>
  <c r="C732" i="1"/>
  <c r="D732" i="1"/>
  <c r="E732" i="1"/>
  <c r="F732" i="1"/>
  <c r="G732" i="1"/>
  <c r="I732" i="1"/>
  <c r="J732" i="1" s="1"/>
  <c r="N732" i="1"/>
  <c r="O732" i="1"/>
  <c r="P732" i="1" s="1"/>
  <c r="C733" i="1"/>
  <c r="D733" i="1"/>
  <c r="E733" i="1"/>
  <c r="F733" i="1"/>
  <c r="G733" i="1"/>
  <c r="I733" i="1"/>
  <c r="J733" i="1" s="1"/>
  <c r="N733" i="1"/>
  <c r="O733" i="1"/>
  <c r="P733" i="1" s="1"/>
  <c r="C734" i="1"/>
  <c r="D734" i="1"/>
  <c r="E734" i="1"/>
  <c r="F734" i="1"/>
  <c r="G734" i="1"/>
  <c r="I734" i="1"/>
  <c r="J734" i="1" s="1"/>
  <c r="N734" i="1"/>
  <c r="O734" i="1"/>
  <c r="P734" i="1" s="1"/>
  <c r="C735" i="1"/>
  <c r="D735" i="1"/>
  <c r="E735" i="1"/>
  <c r="F735" i="1"/>
  <c r="G735" i="1"/>
  <c r="I735" i="1"/>
  <c r="J735" i="1" s="1"/>
  <c r="N735" i="1"/>
  <c r="O735" i="1"/>
  <c r="P735" i="1" s="1"/>
  <c r="C736" i="1"/>
  <c r="D736" i="1"/>
  <c r="E736" i="1"/>
  <c r="F736" i="1"/>
  <c r="G736" i="1"/>
  <c r="I736" i="1"/>
  <c r="J736" i="1" s="1"/>
  <c r="N736" i="1"/>
  <c r="O736" i="1"/>
  <c r="P736" i="1" s="1"/>
  <c r="C737" i="1"/>
  <c r="D737" i="1"/>
  <c r="E737" i="1"/>
  <c r="F737" i="1"/>
  <c r="G737" i="1"/>
  <c r="I737" i="1"/>
  <c r="J737" i="1" s="1"/>
  <c r="N737" i="1"/>
  <c r="O737" i="1"/>
  <c r="P737" i="1" s="1"/>
  <c r="C738" i="1"/>
  <c r="D738" i="1"/>
  <c r="E738" i="1"/>
  <c r="F738" i="1"/>
  <c r="G738" i="1"/>
  <c r="I738" i="1"/>
  <c r="J738" i="1" s="1"/>
  <c r="N738" i="1"/>
  <c r="O738" i="1"/>
  <c r="P738" i="1" s="1"/>
  <c r="C739" i="1"/>
  <c r="D739" i="1"/>
  <c r="E739" i="1"/>
  <c r="F739" i="1"/>
  <c r="G739" i="1"/>
  <c r="I739" i="1"/>
  <c r="J739" i="1" s="1"/>
  <c r="N739" i="1"/>
  <c r="O739" i="1"/>
  <c r="P739" i="1" s="1"/>
  <c r="C740" i="1"/>
  <c r="D740" i="1"/>
  <c r="E740" i="1"/>
  <c r="F740" i="1"/>
  <c r="G740" i="1"/>
  <c r="I740" i="1"/>
  <c r="J740" i="1" s="1"/>
  <c r="N740" i="1"/>
  <c r="O740" i="1"/>
  <c r="P740" i="1" s="1"/>
  <c r="C741" i="1"/>
  <c r="D741" i="1"/>
  <c r="E741" i="1"/>
  <c r="F741" i="1"/>
  <c r="G741" i="1"/>
  <c r="I741" i="1"/>
  <c r="J741" i="1" s="1"/>
  <c r="N741" i="1"/>
  <c r="O741" i="1"/>
  <c r="P741" i="1" s="1"/>
  <c r="C742" i="1"/>
  <c r="D742" i="1"/>
  <c r="E742" i="1"/>
  <c r="F742" i="1"/>
  <c r="G742" i="1"/>
  <c r="I742" i="1"/>
  <c r="J742" i="1" s="1"/>
  <c r="N742" i="1"/>
  <c r="O742" i="1"/>
  <c r="P742" i="1" s="1"/>
  <c r="C743" i="1"/>
  <c r="D743" i="1"/>
  <c r="E743" i="1"/>
  <c r="F743" i="1"/>
  <c r="G743" i="1"/>
  <c r="I743" i="1"/>
  <c r="J743" i="1" s="1"/>
  <c r="N743" i="1"/>
  <c r="O743" i="1"/>
  <c r="P743" i="1" s="1"/>
  <c r="C744" i="1"/>
  <c r="D744" i="1"/>
  <c r="E744" i="1"/>
  <c r="F744" i="1"/>
  <c r="G744" i="1"/>
  <c r="I744" i="1"/>
  <c r="J744" i="1" s="1"/>
  <c r="N744" i="1"/>
  <c r="O744" i="1"/>
  <c r="P744" i="1" s="1"/>
  <c r="C745" i="1"/>
  <c r="D745" i="1"/>
  <c r="E745" i="1"/>
  <c r="F745" i="1"/>
  <c r="G745" i="1"/>
  <c r="I745" i="1"/>
  <c r="J745" i="1" s="1"/>
  <c r="N745" i="1"/>
  <c r="O745" i="1"/>
  <c r="P745" i="1" s="1"/>
  <c r="C746" i="1"/>
  <c r="D746" i="1"/>
  <c r="E746" i="1"/>
  <c r="F746" i="1"/>
  <c r="G746" i="1"/>
  <c r="I746" i="1"/>
  <c r="J746" i="1" s="1"/>
  <c r="N746" i="1"/>
  <c r="O746" i="1"/>
  <c r="P746" i="1" s="1"/>
  <c r="C747" i="1"/>
  <c r="D747" i="1"/>
  <c r="E747" i="1"/>
  <c r="F747" i="1"/>
  <c r="G747" i="1"/>
  <c r="I747" i="1"/>
  <c r="J747" i="1" s="1"/>
  <c r="N747" i="1"/>
  <c r="O747" i="1"/>
  <c r="P747" i="1" s="1"/>
  <c r="C748" i="1"/>
  <c r="D748" i="1"/>
  <c r="E748" i="1"/>
  <c r="F748" i="1"/>
  <c r="G748" i="1"/>
  <c r="I748" i="1"/>
  <c r="J748" i="1" s="1"/>
  <c r="N748" i="1"/>
  <c r="O748" i="1"/>
  <c r="P748" i="1" s="1"/>
  <c r="C749" i="1"/>
  <c r="D749" i="1"/>
  <c r="E749" i="1"/>
  <c r="F749" i="1"/>
  <c r="G749" i="1"/>
  <c r="I749" i="1"/>
  <c r="J749" i="1" s="1"/>
  <c r="N749" i="1"/>
  <c r="O749" i="1"/>
  <c r="P749" i="1" s="1"/>
  <c r="C750" i="1"/>
  <c r="D750" i="1"/>
  <c r="E750" i="1"/>
  <c r="F750" i="1"/>
  <c r="G750" i="1"/>
  <c r="I750" i="1"/>
  <c r="J750" i="1" s="1"/>
  <c r="N750" i="1"/>
  <c r="O750" i="1"/>
  <c r="P750" i="1" s="1"/>
  <c r="C751" i="1"/>
  <c r="D751" i="1"/>
  <c r="E751" i="1"/>
  <c r="F751" i="1"/>
  <c r="G751" i="1"/>
  <c r="I751" i="1"/>
  <c r="J751" i="1" s="1"/>
  <c r="N751" i="1"/>
  <c r="O751" i="1"/>
  <c r="P751" i="1" s="1"/>
  <c r="C752" i="1"/>
  <c r="D752" i="1"/>
  <c r="E752" i="1"/>
  <c r="F752" i="1"/>
  <c r="G752" i="1"/>
  <c r="I752" i="1"/>
  <c r="J752" i="1" s="1"/>
  <c r="N752" i="1"/>
  <c r="O752" i="1"/>
  <c r="P752" i="1" s="1"/>
  <c r="C753" i="1"/>
  <c r="D753" i="1"/>
  <c r="E753" i="1"/>
  <c r="F753" i="1"/>
  <c r="G753" i="1"/>
  <c r="I753" i="1"/>
  <c r="J753" i="1" s="1"/>
  <c r="N753" i="1"/>
  <c r="O753" i="1"/>
  <c r="P753" i="1" s="1"/>
  <c r="C754" i="1"/>
  <c r="D754" i="1"/>
  <c r="E754" i="1"/>
  <c r="F754" i="1"/>
  <c r="G754" i="1"/>
  <c r="I754" i="1"/>
  <c r="J754" i="1" s="1"/>
  <c r="N754" i="1"/>
  <c r="O754" i="1"/>
  <c r="P754" i="1" s="1"/>
  <c r="C755" i="1"/>
  <c r="D755" i="1"/>
  <c r="E755" i="1"/>
  <c r="F755" i="1"/>
  <c r="G755" i="1"/>
  <c r="I755" i="1"/>
  <c r="J755" i="1" s="1"/>
  <c r="N755" i="1"/>
  <c r="O755" i="1"/>
  <c r="P755" i="1" s="1"/>
  <c r="C756" i="1"/>
  <c r="D756" i="1"/>
  <c r="E756" i="1"/>
  <c r="F756" i="1"/>
  <c r="G756" i="1"/>
  <c r="I756" i="1"/>
  <c r="J756" i="1" s="1"/>
  <c r="N756" i="1"/>
  <c r="O756" i="1"/>
  <c r="P756" i="1" s="1"/>
  <c r="C757" i="1"/>
  <c r="D757" i="1"/>
  <c r="E757" i="1"/>
  <c r="F757" i="1"/>
  <c r="G757" i="1"/>
  <c r="I757" i="1"/>
  <c r="J757" i="1" s="1"/>
  <c r="N757" i="1"/>
  <c r="O757" i="1"/>
  <c r="P757" i="1" s="1"/>
  <c r="C758" i="1"/>
  <c r="D758" i="1"/>
  <c r="E758" i="1"/>
  <c r="F758" i="1"/>
  <c r="G758" i="1"/>
  <c r="I758" i="1"/>
  <c r="J758" i="1" s="1"/>
  <c r="N758" i="1"/>
  <c r="O758" i="1"/>
  <c r="P758" i="1" s="1"/>
  <c r="C759" i="1"/>
  <c r="D759" i="1"/>
  <c r="E759" i="1"/>
  <c r="F759" i="1"/>
  <c r="G759" i="1"/>
  <c r="I759" i="1"/>
  <c r="J759" i="1" s="1"/>
  <c r="N759" i="1"/>
  <c r="O759" i="1"/>
  <c r="P759" i="1" s="1"/>
  <c r="C760" i="1"/>
  <c r="D760" i="1"/>
  <c r="E760" i="1"/>
  <c r="F760" i="1"/>
  <c r="G760" i="1"/>
  <c r="I760" i="1"/>
  <c r="J760" i="1" s="1"/>
  <c r="N760" i="1"/>
  <c r="O760" i="1"/>
  <c r="P760" i="1" s="1"/>
  <c r="C761" i="1"/>
  <c r="D761" i="1"/>
  <c r="E761" i="1"/>
  <c r="F761" i="1"/>
  <c r="G761" i="1"/>
  <c r="I761" i="1"/>
  <c r="J761" i="1" s="1"/>
  <c r="N761" i="1"/>
  <c r="O761" i="1"/>
  <c r="P761" i="1" s="1"/>
  <c r="C762" i="1"/>
  <c r="D762" i="1"/>
  <c r="E762" i="1"/>
  <c r="F762" i="1"/>
  <c r="G762" i="1"/>
  <c r="I762" i="1"/>
  <c r="J762" i="1" s="1"/>
  <c r="N762" i="1"/>
  <c r="O762" i="1"/>
  <c r="P762" i="1" s="1"/>
  <c r="C763" i="1"/>
  <c r="D763" i="1"/>
  <c r="E763" i="1"/>
  <c r="F763" i="1"/>
  <c r="G763" i="1"/>
  <c r="I763" i="1"/>
  <c r="J763" i="1" s="1"/>
  <c r="N763" i="1"/>
  <c r="O763" i="1"/>
  <c r="P763" i="1" s="1"/>
  <c r="C764" i="1"/>
  <c r="D764" i="1"/>
  <c r="E764" i="1"/>
  <c r="F764" i="1"/>
  <c r="G764" i="1"/>
  <c r="I764" i="1"/>
  <c r="J764" i="1" s="1"/>
  <c r="N764" i="1"/>
  <c r="O764" i="1"/>
  <c r="P764" i="1" s="1"/>
  <c r="C765" i="1"/>
  <c r="D765" i="1"/>
  <c r="E765" i="1"/>
  <c r="F765" i="1"/>
  <c r="G765" i="1"/>
  <c r="I765" i="1"/>
  <c r="J765" i="1" s="1"/>
  <c r="N765" i="1"/>
  <c r="O765" i="1"/>
  <c r="P765" i="1" s="1"/>
  <c r="C766" i="1"/>
  <c r="D766" i="1"/>
  <c r="E766" i="1"/>
  <c r="F766" i="1"/>
  <c r="G766" i="1"/>
  <c r="I766" i="1"/>
  <c r="J766" i="1" s="1"/>
  <c r="N766" i="1"/>
  <c r="O766" i="1"/>
  <c r="P766" i="1" s="1"/>
  <c r="C767" i="1"/>
  <c r="D767" i="1"/>
  <c r="E767" i="1"/>
  <c r="F767" i="1"/>
  <c r="G767" i="1"/>
  <c r="I767" i="1"/>
  <c r="J767" i="1" s="1"/>
  <c r="N767" i="1"/>
  <c r="O767" i="1"/>
  <c r="P767" i="1" s="1"/>
  <c r="C768" i="1"/>
  <c r="D768" i="1"/>
  <c r="E768" i="1"/>
  <c r="F768" i="1"/>
  <c r="G768" i="1"/>
  <c r="I768" i="1"/>
  <c r="J768" i="1" s="1"/>
  <c r="N768" i="1"/>
  <c r="O768" i="1"/>
  <c r="P768" i="1" s="1"/>
  <c r="C769" i="1"/>
  <c r="D769" i="1"/>
  <c r="E769" i="1"/>
  <c r="F769" i="1"/>
  <c r="G769" i="1"/>
  <c r="I769" i="1"/>
  <c r="J769" i="1" s="1"/>
  <c r="N769" i="1"/>
  <c r="O769" i="1"/>
  <c r="P769" i="1" s="1"/>
  <c r="C770" i="1"/>
  <c r="D770" i="1"/>
  <c r="E770" i="1"/>
  <c r="F770" i="1"/>
  <c r="G770" i="1"/>
  <c r="I770" i="1"/>
  <c r="J770" i="1" s="1"/>
  <c r="N770" i="1"/>
  <c r="O770" i="1"/>
  <c r="P770" i="1" s="1"/>
  <c r="C771" i="1"/>
  <c r="D771" i="1"/>
  <c r="E771" i="1"/>
  <c r="F771" i="1"/>
  <c r="G771" i="1"/>
  <c r="I771" i="1"/>
  <c r="J771" i="1" s="1"/>
  <c r="N771" i="1"/>
  <c r="O771" i="1"/>
  <c r="P771" i="1" s="1"/>
  <c r="C772" i="1"/>
  <c r="D772" i="1"/>
  <c r="E772" i="1"/>
  <c r="F772" i="1"/>
  <c r="G772" i="1"/>
  <c r="I772" i="1"/>
  <c r="J772" i="1" s="1"/>
  <c r="N772" i="1"/>
  <c r="O772" i="1"/>
  <c r="P772" i="1" s="1"/>
  <c r="C773" i="1"/>
  <c r="D773" i="1"/>
  <c r="E773" i="1"/>
  <c r="F773" i="1"/>
  <c r="G773" i="1"/>
  <c r="I773" i="1"/>
  <c r="J773" i="1" s="1"/>
  <c r="N773" i="1"/>
  <c r="O773" i="1"/>
  <c r="P773" i="1" s="1"/>
  <c r="C774" i="1"/>
  <c r="D774" i="1"/>
  <c r="E774" i="1"/>
  <c r="F774" i="1"/>
  <c r="G774" i="1"/>
  <c r="I774" i="1"/>
  <c r="J774" i="1" s="1"/>
  <c r="N774" i="1"/>
  <c r="O774" i="1"/>
  <c r="P774" i="1" s="1"/>
  <c r="C775" i="1"/>
  <c r="D775" i="1"/>
  <c r="E775" i="1"/>
  <c r="F775" i="1"/>
  <c r="G775" i="1"/>
  <c r="I775" i="1"/>
  <c r="J775" i="1" s="1"/>
  <c r="N775" i="1"/>
  <c r="O775" i="1"/>
  <c r="P775" i="1" s="1"/>
  <c r="C776" i="1"/>
  <c r="D776" i="1"/>
  <c r="E776" i="1"/>
  <c r="F776" i="1"/>
  <c r="G776" i="1"/>
  <c r="I776" i="1"/>
  <c r="J776" i="1" s="1"/>
  <c r="N776" i="1"/>
  <c r="O776" i="1"/>
  <c r="P776" i="1" s="1"/>
  <c r="C777" i="1"/>
  <c r="D777" i="1"/>
  <c r="E777" i="1"/>
  <c r="F777" i="1"/>
  <c r="G777" i="1"/>
  <c r="I777" i="1"/>
  <c r="J777" i="1" s="1"/>
  <c r="N777" i="1"/>
  <c r="O777" i="1"/>
  <c r="P777" i="1" s="1"/>
  <c r="C778" i="1"/>
  <c r="D778" i="1"/>
  <c r="E778" i="1"/>
  <c r="F778" i="1"/>
  <c r="G778" i="1"/>
  <c r="I778" i="1"/>
  <c r="J778" i="1" s="1"/>
  <c r="N778" i="1"/>
  <c r="O778" i="1"/>
  <c r="P778" i="1" s="1"/>
  <c r="C779" i="1"/>
  <c r="D779" i="1"/>
  <c r="E779" i="1"/>
  <c r="F779" i="1"/>
  <c r="G779" i="1"/>
  <c r="I779" i="1"/>
  <c r="J779" i="1" s="1"/>
  <c r="N779" i="1"/>
  <c r="O779" i="1"/>
  <c r="P779" i="1" s="1"/>
  <c r="C780" i="1"/>
  <c r="D780" i="1"/>
  <c r="E780" i="1"/>
  <c r="F780" i="1"/>
  <c r="G780" i="1"/>
  <c r="I780" i="1"/>
  <c r="J780" i="1" s="1"/>
  <c r="N780" i="1"/>
  <c r="O780" i="1"/>
  <c r="P780" i="1" s="1"/>
  <c r="C781" i="1"/>
  <c r="D781" i="1"/>
  <c r="E781" i="1"/>
  <c r="F781" i="1"/>
  <c r="G781" i="1"/>
  <c r="I781" i="1"/>
  <c r="J781" i="1" s="1"/>
  <c r="N781" i="1"/>
  <c r="O781" i="1"/>
  <c r="P781" i="1" s="1"/>
  <c r="C782" i="1"/>
  <c r="D782" i="1"/>
  <c r="E782" i="1"/>
  <c r="F782" i="1"/>
  <c r="G782" i="1"/>
  <c r="I782" i="1"/>
  <c r="J782" i="1" s="1"/>
  <c r="N782" i="1"/>
  <c r="O782" i="1"/>
  <c r="P782" i="1" s="1"/>
  <c r="C783" i="1"/>
  <c r="D783" i="1"/>
  <c r="E783" i="1"/>
  <c r="F783" i="1"/>
  <c r="G783" i="1"/>
  <c r="I783" i="1"/>
  <c r="J783" i="1" s="1"/>
  <c r="N783" i="1"/>
  <c r="O783" i="1"/>
  <c r="P783" i="1" s="1"/>
  <c r="C784" i="1"/>
  <c r="D784" i="1"/>
  <c r="E784" i="1"/>
  <c r="F784" i="1"/>
  <c r="G784" i="1"/>
  <c r="I784" i="1"/>
  <c r="J784" i="1" s="1"/>
  <c r="N784" i="1"/>
  <c r="O784" i="1"/>
  <c r="P784" i="1" s="1"/>
  <c r="C785" i="1"/>
  <c r="D785" i="1"/>
  <c r="E785" i="1"/>
  <c r="F785" i="1"/>
  <c r="G785" i="1"/>
  <c r="I785" i="1"/>
  <c r="J785" i="1" s="1"/>
  <c r="N785" i="1"/>
  <c r="O785" i="1"/>
  <c r="P785" i="1" s="1"/>
  <c r="C786" i="1"/>
  <c r="D786" i="1"/>
  <c r="E786" i="1"/>
  <c r="F786" i="1"/>
  <c r="G786" i="1"/>
  <c r="I786" i="1"/>
  <c r="J786" i="1" s="1"/>
  <c r="N786" i="1"/>
  <c r="O786" i="1"/>
  <c r="P786" i="1" s="1"/>
  <c r="C787" i="1"/>
  <c r="D787" i="1"/>
  <c r="E787" i="1"/>
  <c r="F787" i="1"/>
  <c r="G787" i="1"/>
  <c r="I787" i="1"/>
  <c r="J787" i="1" s="1"/>
  <c r="N787" i="1"/>
  <c r="O787" i="1"/>
  <c r="P787" i="1" s="1"/>
  <c r="C788" i="1"/>
  <c r="D788" i="1"/>
  <c r="E788" i="1"/>
  <c r="F788" i="1"/>
  <c r="G788" i="1"/>
  <c r="I788" i="1"/>
  <c r="J788" i="1" s="1"/>
  <c r="N788" i="1"/>
  <c r="O788" i="1"/>
  <c r="P788" i="1" s="1"/>
  <c r="C789" i="1"/>
  <c r="D789" i="1"/>
  <c r="E789" i="1"/>
  <c r="F789" i="1"/>
  <c r="G789" i="1"/>
  <c r="I789" i="1"/>
  <c r="J789" i="1" s="1"/>
  <c r="N789" i="1"/>
  <c r="O789" i="1"/>
  <c r="P789" i="1" s="1"/>
  <c r="C790" i="1"/>
  <c r="D790" i="1"/>
  <c r="E790" i="1"/>
  <c r="F790" i="1"/>
  <c r="G790" i="1"/>
  <c r="I790" i="1"/>
  <c r="J790" i="1" s="1"/>
  <c r="N790" i="1"/>
  <c r="O790" i="1"/>
  <c r="P790" i="1" s="1"/>
  <c r="C791" i="1"/>
  <c r="D791" i="1"/>
  <c r="E791" i="1"/>
  <c r="F791" i="1"/>
  <c r="G791" i="1"/>
  <c r="I791" i="1"/>
  <c r="J791" i="1" s="1"/>
  <c r="N791" i="1"/>
  <c r="O791" i="1"/>
  <c r="P791" i="1" s="1"/>
  <c r="C792" i="1"/>
  <c r="D792" i="1"/>
  <c r="E792" i="1"/>
  <c r="F792" i="1"/>
  <c r="G792" i="1"/>
  <c r="I792" i="1"/>
  <c r="J792" i="1" s="1"/>
  <c r="N792" i="1"/>
  <c r="O792" i="1"/>
  <c r="P792" i="1" s="1"/>
  <c r="C793" i="1"/>
  <c r="D793" i="1"/>
  <c r="E793" i="1"/>
  <c r="F793" i="1"/>
  <c r="G793" i="1"/>
  <c r="I793" i="1"/>
  <c r="J793" i="1" s="1"/>
  <c r="N793" i="1"/>
  <c r="O793" i="1"/>
  <c r="P793" i="1" s="1"/>
  <c r="C794" i="1"/>
  <c r="D794" i="1"/>
  <c r="E794" i="1"/>
  <c r="F794" i="1"/>
  <c r="G794" i="1"/>
  <c r="I794" i="1"/>
  <c r="J794" i="1" s="1"/>
  <c r="N794" i="1"/>
  <c r="O794" i="1"/>
  <c r="P794" i="1" s="1"/>
  <c r="C795" i="1"/>
  <c r="D795" i="1"/>
  <c r="E795" i="1"/>
  <c r="F795" i="1"/>
  <c r="G795" i="1"/>
  <c r="I795" i="1"/>
  <c r="J795" i="1" s="1"/>
  <c r="N795" i="1"/>
  <c r="O795" i="1"/>
  <c r="P795" i="1" s="1"/>
  <c r="C796" i="1"/>
  <c r="D796" i="1"/>
  <c r="E796" i="1"/>
  <c r="F796" i="1"/>
  <c r="G796" i="1"/>
  <c r="I796" i="1"/>
  <c r="J796" i="1" s="1"/>
  <c r="N796" i="1"/>
  <c r="O796" i="1"/>
  <c r="P796" i="1" s="1"/>
  <c r="C797" i="1"/>
  <c r="D797" i="1"/>
  <c r="E797" i="1"/>
  <c r="F797" i="1"/>
  <c r="G797" i="1"/>
  <c r="I797" i="1"/>
  <c r="J797" i="1" s="1"/>
  <c r="N797" i="1"/>
  <c r="O797" i="1"/>
  <c r="P797" i="1" s="1"/>
  <c r="C798" i="1"/>
  <c r="D798" i="1"/>
  <c r="E798" i="1"/>
  <c r="F798" i="1"/>
  <c r="G798" i="1"/>
  <c r="I798" i="1"/>
  <c r="J798" i="1" s="1"/>
  <c r="N798" i="1"/>
  <c r="O798" i="1"/>
  <c r="P798" i="1" s="1"/>
  <c r="C799" i="1"/>
  <c r="D799" i="1"/>
  <c r="E799" i="1"/>
  <c r="F799" i="1"/>
  <c r="G799" i="1"/>
  <c r="I799" i="1"/>
  <c r="J799" i="1" s="1"/>
  <c r="N799" i="1"/>
  <c r="O799" i="1"/>
  <c r="P799" i="1" s="1"/>
  <c r="C800" i="1"/>
  <c r="D800" i="1"/>
  <c r="E800" i="1"/>
  <c r="F800" i="1"/>
  <c r="G800" i="1"/>
  <c r="I800" i="1"/>
  <c r="J800" i="1" s="1"/>
  <c r="N800" i="1"/>
  <c r="O800" i="1"/>
  <c r="P800" i="1" s="1"/>
  <c r="C801" i="1"/>
  <c r="D801" i="1"/>
  <c r="E801" i="1"/>
  <c r="F801" i="1"/>
  <c r="G801" i="1"/>
  <c r="I801" i="1"/>
  <c r="J801" i="1" s="1"/>
  <c r="N801" i="1"/>
  <c r="O801" i="1"/>
  <c r="P801" i="1" s="1"/>
  <c r="C802" i="1"/>
  <c r="D802" i="1"/>
  <c r="E802" i="1"/>
  <c r="F802" i="1"/>
  <c r="G802" i="1"/>
  <c r="I802" i="1"/>
  <c r="J802" i="1" s="1"/>
  <c r="N802" i="1"/>
  <c r="O802" i="1"/>
  <c r="P802" i="1" s="1"/>
  <c r="C803" i="1"/>
  <c r="D803" i="1"/>
  <c r="E803" i="1"/>
  <c r="F803" i="1"/>
  <c r="G803" i="1"/>
  <c r="I803" i="1"/>
  <c r="J803" i="1" s="1"/>
  <c r="N803" i="1"/>
  <c r="O803" i="1"/>
  <c r="P803" i="1" s="1"/>
  <c r="C804" i="1"/>
  <c r="D804" i="1"/>
  <c r="E804" i="1"/>
  <c r="F804" i="1"/>
  <c r="G804" i="1"/>
  <c r="I804" i="1"/>
  <c r="J804" i="1" s="1"/>
  <c r="N804" i="1"/>
  <c r="O804" i="1"/>
  <c r="P804" i="1" s="1"/>
  <c r="C805" i="1"/>
  <c r="D805" i="1"/>
  <c r="E805" i="1"/>
  <c r="F805" i="1"/>
  <c r="G805" i="1"/>
  <c r="I805" i="1"/>
  <c r="J805" i="1" s="1"/>
  <c r="N805" i="1"/>
  <c r="O805" i="1"/>
  <c r="P805" i="1" s="1"/>
  <c r="C806" i="1"/>
  <c r="D806" i="1"/>
  <c r="E806" i="1"/>
  <c r="F806" i="1"/>
  <c r="G806" i="1"/>
  <c r="I806" i="1"/>
  <c r="J806" i="1" s="1"/>
  <c r="N806" i="1"/>
  <c r="O806" i="1"/>
  <c r="P806" i="1" s="1"/>
  <c r="C807" i="1"/>
  <c r="D807" i="1"/>
  <c r="E807" i="1"/>
  <c r="F807" i="1"/>
  <c r="G807" i="1"/>
  <c r="I807" i="1"/>
  <c r="J807" i="1" s="1"/>
  <c r="N807" i="1"/>
  <c r="O807" i="1"/>
  <c r="P807" i="1" s="1"/>
  <c r="C808" i="1"/>
  <c r="D808" i="1"/>
  <c r="E808" i="1"/>
  <c r="F808" i="1"/>
  <c r="G808" i="1"/>
  <c r="I808" i="1"/>
  <c r="J808" i="1" s="1"/>
  <c r="N808" i="1"/>
  <c r="O808" i="1"/>
  <c r="P808" i="1" s="1"/>
  <c r="C809" i="1"/>
  <c r="D809" i="1"/>
  <c r="E809" i="1"/>
  <c r="F809" i="1"/>
  <c r="G809" i="1"/>
  <c r="I809" i="1"/>
  <c r="J809" i="1" s="1"/>
  <c r="N809" i="1"/>
  <c r="O809" i="1"/>
  <c r="P809" i="1" s="1"/>
  <c r="C810" i="1"/>
  <c r="D810" i="1"/>
  <c r="E810" i="1"/>
  <c r="F810" i="1"/>
  <c r="G810" i="1"/>
  <c r="I810" i="1"/>
  <c r="J810" i="1" s="1"/>
  <c r="N810" i="1"/>
  <c r="O810" i="1"/>
  <c r="P810" i="1" s="1"/>
  <c r="C811" i="1"/>
  <c r="D811" i="1"/>
  <c r="E811" i="1"/>
  <c r="F811" i="1"/>
  <c r="G811" i="1"/>
  <c r="I811" i="1"/>
  <c r="J811" i="1" s="1"/>
  <c r="N811" i="1"/>
  <c r="O811" i="1"/>
  <c r="P811" i="1" s="1"/>
  <c r="C812" i="1"/>
  <c r="D812" i="1"/>
  <c r="E812" i="1"/>
  <c r="F812" i="1"/>
  <c r="G812" i="1"/>
  <c r="I812" i="1"/>
  <c r="J812" i="1" s="1"/>
  <c r="N812" i="1"/>
  <c r="O812" i="1"/>
  <c r="P812" i="1" s="1"/>
  <c r="C813" i="1"/>
  <c r="D813" i="1"/>
  <c r="E813" i="1"/>
  <c r="F813" i="1"/>
  <c r="G813" i="1"/>
  <c r="I813" i="1"/>
  <c r="J813" i="1" s="1"/>
  <c r="N813" i="1"/>
  <c r="O813" i="1"/>
  <c r="P813" i="1" s="1"/>
  <c r="C814" i="1"/>
  <c r="D814" i="1"/>
  <c r="E814" i="1"/>
  <c r="F814" i="1"/>
  <c r="G814" i="1"/>
  <c r="I814" i="1"/>
  <c r="J814" i="1" s="1"/>
  <c r="N814" i="1"/>
  <c r="O814" i="1"/>
  <c r="P814" i="1" s="1"/>
  <c r="C815" i="1"/>
  <c r="D815" i="1"/>
  <c r="E815" i="1"/>
  <c r="F815" i="1"/>
  <c r="G815" i="1"/>
  <c r="I815" i="1"/>
  <c r="J815" i="1" s="1"/>
  <c r="N815" i="1"/>
  <c r="O815" i="1"/>
  <c r="P815" i="1" s="1"/>
  <c r="C816" i="1"/>
  <c r="D816" i="1"/>
  <c r="E816" i="1"/>
  <c r="F816" i="1"/>
  <c r="G816" i="1"/>
  <c r="I816" i="1"/>
  <c r="J816" i="1" s="1"/>
  <c r="N816" i="1"/>
  <c r="O816" i="1"/>
  <c r="P816" i="1" s="1"/>
  <c r="C817" i="1"/>
  <c r="D817" i="1"/>
  <c r="E817" i="1"/>
  <c r="F817" i="1"/>
  <c r="G817" i="1"/>
  <c r="I817" i="1"/>
  <c r="J817" i="1" s="1"/>
  <c r="N817" i="1"/>
  <c r="O817" i="1"/>
  <c r="P817" i="1" s="1"/>
  <c r="C818" i="1"/>
  <c r="D818" i="1"/>
  <c r="E818" i="1"/>
  <c r="F818" i="1"/>
  <c r="G818" i="1"/>
  <c r="I818" i="1"/>
  <c r="J818" i="1" s="1"/>
  <c r="N818" i="1"/>
  <c r="O818" i="1"/>
  <c r="P818" i="1" s="1"/>
  <c r="C819" i="1"/>
  <c r="D819" i="1"/>
  <c r="E819" i="1"/>
  <c r="F819" i="1"/>
  <c r="G819" i="1"/>
  <c r="I819" i="1"/>
  <c r="J819" i="1" s="1"/>
  <c r="N819" i="1"/>
  <c r="O819" i="1"/>
  <c r="P819" i="1" s="1"/>
  <c r="C820" i="1"/>
  <c r="D820" i="1"/>
  <c r="E820" i="1"/>
  <c r="F820" i="1"/>
  <c r="G820" i="1"/>
  <c r="I820" i="1"/>
  <c r="J820" i="1" s="1"/>
  <c r="N820" i="1"/>
  <c r="O820" i="1"/>
  <c r="P820" i="1" s="1"/>
  <c r="C821" i="1"/>
  <c r="D821" i="1"/>
  <c r="E821" i="1"/>
  <c r="F821" i="1"/>
  <c r="G821" i="1"/>
  <c r="I821" i="1"/>
  <c r="J821" i="1" s="1"/>
  <c r="N821" i="1"/>
  <c r="O821" i="1"/>
  <c r="P821" i="1" s="1"/>
  <c r="C822" i="1"/>
  <c r="D822" i="1"/>
  <c r="E822" i="1"/>
  <c r="F822" i="1"/>
  <c r="G822" i="1"/>
  <c r="I822" i="1"/>
  <c r="J822" i="1" s="1"/>
  <c r="N822" i="1"/>
  <c r="O822" i="1"/>
  <c r="P822" i="1" s="1"/>
  <c r="C823" i="1"/>
  <c r="D823" i="1"/>
  <c r="E823" i="1"/>
  <c r="F823" i="1"/>
  <c r="G823" i="1"/>
  <c r="I823" i="1"/>
  <c r="J823" i="1" s="1"/>
  <c r="N823" i="1"/>
  <c r="O823" i="1"/>
  <c r="P823" i="1" s="1"/>
  <c r="C824" i="1"/>
  <c r="D824" i="1"/>
  <c r="E824" i="1"/>
  <c r="F824" i="1"/>
  <c r="G824" i="1"/>
  <c r="I824" i="1"/>
  <c r="J824" i="1" s="1"/>
  <c r="N824" i="1"/>
  <c r="O824" i="1"/>
  <c r="P824" i="1" s="1"/>
  <c r="C825" i="1"/>
  <c r="D825" i="1"/>
  <c r="E825" i="1"/>
  <c r="F825" i="1"/>
  <c r="G825" i="1"/>
  <c r="I825" i="1"/>
  <c r="J825" i="1" s="1"/>
  <c r="N825" i="1"/>
  <c r="O825" i="1"/>
  <c r="P825" i="1" s="1"/>
  <c r="C826" i="1"/>
  <c r="D826" i="1"/>
  <c r="E826" i="1"/>
  <c r="F826" i="1"/>
  <c r="G826" i="1"/>
  <c r="I826" i="1"/>
  <c r="J826" i="1" s="1"/>
  <c r="N826" i="1"/>
  <c r="O826" i="1"/>
  <c r="P826" i="1" s="1"/>
  <c r="C827" i="1"/>
  <c r="D827" i="1"/>
  <c r="E827" i="1"/>
  <c r="F827" i="1"/>
  <c r="G827" i="1"/>
  <c r="I827" i="1"/>
  <c r="J827" i="1" s="1"/>
  <c r="N827" i="1"/>
  <c r="O827" i="1"/>
  <c r="P827" i="1" s="1"/>
  <c r="C828" i="1"/>
  <c r="D828" i="1"/>
  <c r="E828" i="1"/>
  <c r="F828" i="1"/>
  <c r="G828" i="1"/>
  <c r="I828" i="1"/>
  <c r="J828" i="1" s="1"/>
  <c r="N828" i="1"/>
  <c r="O828" i="1"/>
  <c r="P828" i="1" s="1"/>
  <c r="C829" i="1"/>
  <c r="D829" i="1"/>
  <c r="E829" i="1"/>
  <c r="F829" i="1"/>
  <c r="G829" i="1"/>
  <c r="I829" i="1"/>
  <c r="J829" i="1" s="1"/>
  <c r="N829" i="1"/>
  <c r="O829" i="1"/>
  <c r="P829" i="1" s="1"/>
  <c r="C830" i="1"/>
  <c r="D830" i="1"/>
  <c r="E830" i="1"/>
  <c r="F830" i="1"/>
  <c r="G830" i="1"/>
  <c r="I830" i="1"/>
  <c r="J830" i="1" s="1"/>
  <c r="N830" i="1"/>
  <c r="O830" i="1"/>
  <c r="P830" i="1" s="1"/>
  <c r="C831" i="1"/>
  <c r="D831" i="1"/>
  <c r="E831" i="1"/>
  <c r="F831" i="1"/>
  <c r="G831" i="1"/>
  <c r="I831" i="1"/>
  <c r="J831" i="1" s="1"/>
  <c r="N831" i="1"/>
  <c r="O831" i="1"/>
  <c r="P831" i="1" s="1"/>
  <c r="C832" i="1"/>
  <c r="D832" i="1"/>
  <c r="E832" i="1"/>
  <c r="F832" i="1"/>
  <c r="G832" i="1"/>
  <c r="I832" i="1"/>
  <c r="J832" i="1" s="1"/>
  <c r="N832" i="1"/>
  <c r="O832" i="1"/>
  <c r="P832" i="1" s="1"/>
  <c r="C833" i="1"/>
  <c r="D833" i="1"/>
  <c r="E833" i="1"/>
  <c r="F833" i="1"/>
  <c r="G833" i="1"/>
  <c r="I833" i="1"/>
  <c r="J833" i="1" s="1"/>
  <c r="N833" i="1"/>
  <c r="O833" i="1"/>
  <c r="P833" i="1" s="1"/>
  <c r="C834" i="1"/>
  <c r="D834" i="1"/>
  <c r="E834" i="1"/>
  <c r="F834" i="1"/>
  <c r="G834" i="1"/>
  <c r="I834" i="1"/>
  <c r="J834" i="1" s="1"/>
  <c r="N834" i="1"/>
  <c r="O834" i="1"/>
  <c r="P834" i="1" s="1"/>
  <c r="C835" i="1"/>
  <c r="D835" i="1"/>
  <c r="E835" i="1"/>
  <c r="F835" i="1"/>
  <c r="G835" i="1"/>
  <c r="I835" i="1"/>
  <c r="J835" i="1" s="1"/>
  <c r="N835" i="1"/>
  <c r="O835" i="1"/>
  <c r="P835" i="1" s="1"/>
  <c r="C836" i="1"/>
  <c r="D836" i="1"/>
  <c r="E836" i="1"/>
  <c r="F836" i="1"/>
  <c r="G836" i="1"/>
  <c r="I836" i="1"/>
  <c r="J836" i="1" s="1"/>
  <c r="N836" i="1"/>
  <c r="O836" i="1"/>
  <c r="P836" i="1" s="1"/>
  <c r="C837" i="1"/>
  <c r="D837" i="1"/>
  <c r="E837" i="1"/>
  <c r="F837" i="1"/>
  <c r="G837" i="1"/>
  <c r="I837" i="1"/>
  <c r="J837" i="1" s="1"/>
  <c r="N837" i="1"/>
  <c r="O837" i="1"/>
  <c r="P837" i="1" s="1"/>
  <c r="C838" i="1"/>
  <c r="D838" i="1"/>
  <c r="E838" i="1"/>
  <c r="F838" i="1"/>
  <c r="G838" i="1"/>
  <c r="I838" i="1"/>
  <c r="J838" i="1" s="1"/>
  <c r="N838" i="1"/>
  <c r="O838" i="1"/>
  <c r="P838" i="1" s="1"/>
  <c r="C839" i="1"/>
  <c r="D839" i="1"/>
  <c r="E839" i="1"/>
  <c r="F839" i="1"/>
  <c r="G839" i="1"/>
  <c r="I839" i="1"/>
  <c r="J839" i="1" s="1"/>
  <c r="N839" i="1"/>
  <c r="O839" i="1"/>
  <c r="P839" i="1" s="1"/>
  <c r="C840" i="1"/>
  <c r="D840" i="1"/>
  <c r="E840" i="1"/>
  <c r="F840" i="1"/>
  <c r="G840" i="1"/>
  <c r="I840" i="1"/>
  <c r="J840" i="1" s="1"/>
  <c r="N840" i="1"/>
  <c r="O840" i="1"/>
  <c r="P840" i="1" s="1"/>
  <c r="C841" i="1"/>
  <c r="D841" i="1"/>
  <c r="E841" i="1"/>
  <c r="F841" i="1"/>
  <c r="G841" i="1"/>
  <c r="I841" i="1"/>
  <c r="J841" i="1" s="1"/>
  <c r="N841" i="1"/>
  <c r="O841" i="1"/>
  <c r="P841" i="1" s="1"/>
  <c r="C842" i="1"/>
  <c r="D842" i="1"/>
  <c r="E842" i="1"/>
  <c r="F842" i="1"/>
  <c r="G842" i="1"/>
  <c r="I842" i="1"/>
  <c r="J842" i="1" s="1"/>
  <c r="N842" i="1"/>
  <c r="O842" i="1"/>
  <c r="P842" i="1" s="1"/>
  <c r="C843" i="1"/>
  <c r="D843" i="1"/>
  <c r="E843" i="1"/>
  <c r="F843" i="1"/>
  <c r="G843" i="1"/>
  <c r="I843" i="1"/>
  <c r="J843" i="1" s="1"/>
  <c r="N843" i="1"/>
  <c r="O843" i="1"/>
  <c r="P843" i="1" s="1"/>
  <c r="C844" i="1"/>
  <c r="D844" i="1"/>
  <c r="E844" i="1"/>
  <c r="F844" i="1"/>
  <c r="G844" i="1"/>
  <c r="I844" i="1"/>
  <c r="J844" i="1" s="1"/>
  <c r="N844" i="1"/>
  <c r="O844" i="1"/>
  <c r="P844" i="1" s="1"/>
  <c r="C845" i="1"/>
  <c r="D845" i="1"/>
  <c r="E845" i="1"/>
  <c r="F845" i="1"/>
  <c r="G845" i="1"/>
  <c r="I845" i="1"/>
  <c r="J845" i="1" s="1"/>
  <c r="N845" i="1"/>
  <c r="O845" i="1"/>
  <c r="P845" i="1" s="1"/>
  <c r="C846" i="1"/>
  <c r="D846" i="1"/>
  <c r="E846" i="1"/>
  <c r="F846" i="1"/>
  <c r="G846" i="1"/>
  <c r="I846" i="1"/>
  <c r="J846" i="1" s="1"/>
  <c r="N846" i="1"/>
  <c r="O846" i="1"/>
  <c r="P846" i="1" s="1"/>
  <c r="C847" i="1"/>
  <c r="D847" i="1"/>
  <c r="E847" i="1"/>
  <c r="F847" i="1"/>
  <c r="G847" i="1"/>
  <c r="I847" i="1"/>
  <c r="J847" i="1" s="1"/>
  <c r="N847" i="1"/>
  <c r="O847" i="1"/>
  <c r="P847" i="1" s="1"/>
  <c r="C848" i="1"/>
  <c r="D848" i="1"/>
  <c r="E848" i="1"/>
  <c r="F848" i="1"/>
  <c r="G848" i="1"/>
  <c r="I848" i="1"/>
  <c r="J848" i="1" s="1"/>
  <c r="N848" i="1"/>
  <c r="O848" i="1"/>
  <c r="P848" i="1" s="1"/>
  <c r="C849" i="1"/>
  <c r="D849" i="1"/>
  <c r="E849" i="1"/>
  <c r="F849" i="1"/>
  <c r="G849" i="1"/>
  <c r="I849" i="1"/>
  <c r="J849" i="1" s="1"/>
  <c r="N849" i="1"/>
  <c r="O849" i="1"/>
  <c r="P849" i="1" s="1"/>
  <c r="C850" i="1"/>
  <c r="D850" i="1"/>
  <c r="E850" i="1"/>
  <c r="F850" i="1"/>
  <c r="G850" i="1"/>
  <c r="I850" i="1"/>
  <c r="J850" i="1" s="1"/>
  <c r="N850" i="1"/>
  <c r="O850" i="1"/>
  <c r="P850" i="1" s="1"/>
  <c r="C851" i="1"/>
  <c r="D851" i="1"/>
  <c r="E851" i="1"/>
  <c r="F851" i="1"/>
  <c r="G851" i="1"/>
  <c r="I851" i="1"/>
  <c r="J851" i="1" s="1"/>
  <c r="N851" i="1"/>
  <c r="O851" i="1"/>
  <c r="P851" i="1" s="1"/>
  <c r="C852" i="1"/>
  <c r="D852" i="1"/>
  <c r="E852" i="1"/>
  <c r="F852" i="1"/>
  <c r="G852" i="1"/>
  <c r="I852" i="1"/>
  <c r="J852" i="1" s="1"/>
  <c r="N852" i="1"/>
  <c r="O852" i="1"/>
  <c r="P852" i="1" s="1"/>
  <c r="C853" i="1"/>
  <c r="D853" i="1"/>
  <c r="E853" i="1"/>
  <c r="F853" i="1"/>
  <c r="G853" i="1"/>
  <c r="I853" i="1"/>
  <c r="J853" i="1" s="1"/>
  <c r="N853" i="1"/>
  <c r="O853" i="1"/>
  <c r="P853" i="1" s="1"/>
  <c r="C854" i="1"/>
  <c r="D854" i="1"/>
  <c r="E854" i="1"/>
  <c r="F854" i="1"/>
  <c r="G854" i="1"/>
  <c r="I854" i="1"/>
  <c r="J854" i="1" s="1"/>
  <c r="N854" i="1"/>
  <c r="O854" i="1"/>
  <c r="P854" i="1" s="1"/>
  <c r="C855" i="1"/>
  <c r="D855" i="1"/>
  <c r="E855" i="1"/>
  <c r="F855" i="1"/>
  <c r="G855" i="1"/>
  <c r="I855" i="1"/>
  <c r="J855" i="1" s="1"/>
  <c r="N855" i="1"/>
  <c r="O855" i="1"/>
  <c r="P855" i="1" s="1"/>
  <c r="C856" i="1"/>
  <c r="D856" i="1"/>
  <c r="E856" i="1"/>
  <c r="F856" i="1"/>
  <c r="G856" i="1"/>
  <c r="I856" i="1"/>
  <c r="J856" i="1" s="1"/>
  <c r="N856" i="1"/>
  <c r="O856" i="1"/>
  <c r="P856" i="1" s="1"/>
  <c r="C857" i="1"/>
  <c r="D857" i="1"/>
  <c r="E857" i="1"/>
  <c r="F857" i="1"/>
  <c r="G857" i="1"/>
  <c r="I857" i="1"/>
  <c r="J857" i="1" s="1"/>
  <c r="N857" i="1"/>
  <c r="O857" i="1"/>
  <c r="P857" i="1" s="1"/>
  <c r="C858" i="1"/>
  <c r="D858" i="1"/>
  <c r="E858" i="1"/>
  <c r="F858" i="1"/>
  <c r="G858" i="1"/>
  <c r="I858" i="1"/>
  <c r="J858" i="1" s="1"/>
  <c r="N858" i="1"/>
  <c r="O858" i="1"/>
  <c r="P858" i="1" s="1"/>
  <c r="C859" i="1"/>
  <c r="D859" i="1"/>
  <c r="E859" i="1"/>
  <c r="F859" i="1"/>
  <c r="G859" i="1"/>
  <c r="I859" i="1"/>
  <c r="J859" i="1" s="1"/>
  <c r="N859" i="1"/>
  <c r="O859" i="1"/>
  <c r="P859" i="1" s="1"/>
  <c r="C860" i="1"/>
  <c r="D860" i="1"/>
  <c r="E860" i="1"/>
  <c r="F860" i="1"/>
  <c r="G860" i="1"/>
  <c r="I860" i="1"/>
  <c r="J860" i="1" s="1"/>
  <c r="N860" i="1"/>
  <c r="O860" i="1"/>
  <c r="P860" i="1" s="1"/>
  <c r="C861" i="1"/>
  <c r="D861" i="1"/>
  <c r="E861" i="1"/>
  <c r="F861" i="1"/>
  <c r="G861" i="1"/>
  <c r="I861" i="1"/>
  <c r="J861" i="1" s="1"/>
  <c r="N861" i="1"/>
  <c r="O861" i="1"/>
  <c r="P861" i="1" s="1"/>
  <c r="C862" i="1"/>
  <c r="D862" i="1"/>
  <c r="E862" i="1"/>
  <c r="F862" i="1"/>
  <c r="G862" i="1"/>
  <c r="I862" i="1"/>
  <c r="J862" i="1" s="1"/>
  <c r="N862" i="1"/>
  <c r="O862" i="1"/>
  <c r="P862" i="1" s="1"/>
  <c r="C863" i="1"/>
  <c r="D863" i="1"/>
  <c r="E863" i="1"/>
  <c r="F863" i="1"/>
  <c r="G863" i="1"/>
  <c r="I863" i="1"/>
  <c r="J863" i="1" s="1"/>
  <c r="N863" i="1"/>
  <c r="O863" i="1"/>
  <c r="P863" i="1" s="1"/>
  <c r="C864" i="1"/>
  <c r="D864" i="1"/>
  <c r="E864" i="1"/>
  <c r="F864" i="1"/>
  <c r="G864" i="1"/>
  <c r="I864" i="1"/>
  <c r="J864" i="1" s="1"/>
  <c r="N864" i="1"/>
  <c r="O864" i="1"/>
  <c r="P864" i="1" s="1"/>
  <c r="C865" i="1"/>
  <c r="D865" i="1"/>
  <c r="E865" i="1"/>
  <c r="F865" i="1"/>
  <c r="G865" i="1"/>
  <c r="I865" i="1"/>
  <c r="J865" i="1" s="1"/>
  <c r="N865" i="1"/>
  <c r="O865" i="1"/>
  <c r="P865" i="1" s="1"/>
  <c r="C866" i="1"/>
  <c r="D866" i="1"/>
  <c r="E866" i="1"/>
  <c r="F866" i="1"/>
  <c r="G866" i="1"/>
  <c r="I866" i="1"/>
  <c r="J866" i="1" s="1"/>
  <c r="N866" i="1"/>
  <c r="O866" i="1"/>
  <c r="P866" i="1" s="1"/>
  <c r="C867" i="1"/>
  <c r="D867" i="1"/>
  <c r="E867" i="1"/>
  <c r="F867" i="1"/>
  <c r="G867" i="1"/>
  <c r="I867" i="1"/>
  <c r="J867" i="1" s="1"/>
  <c r="N867" i="1"/>
  <c r="O867" i="1"/>
  <c r="P867" i="1" s="1"/>
  <c r="C868" i="1"/>
  <c r="D868" i="1"/>
  <c r="E868" i="1"/>
  <c r="F868" i="1"/>
  <c r="G868" i="1"/>
  <c r="I868" i="1"/>
  <c r="J868" i="1" s="1"/>
  <c r="N868" i="1"/>
  <c r="O868" i="1"/>
  <c r="P868" i="1" s="1"/>
  <c r="C869" i="1"/>
  <c r="D869" i="1"/>
  <c r="E869" i="1"/>
  <c r="F869" i="1"/>
  <c r="G869" i="1"/>
  <c r="I869" i="1"/>
  <c r="J869" i="1" s="1"/>
  <c r="N869" i="1"/>
  <c r="O869" i="1"/>
  <c r="P869" i="1" s="1"/>
  <c r="C870" i="1"/>
  <c r="D870" i="1"/>
  <c r="E870" i="1"/>
  <c r="F870" i="1"/>
  <c r="G870" i="1"/>
  <c r="I870" i="1"/>
  <c r="J870" i="1" s="1"/>
  <c r="N870" i="1"/>
  <c r="O870" i="1"/>
  <c r="P870" i="1" s="1"/>
  <c r="C871" i="1"/>
  <c r="D871" i="1"/>
  <c r="E871" i="1"/>
  <c r="F871" i="1"/>
  <c r="G871" i="1"/>
  <c r="I871" i="1"/>
  <c r="J871" i="1" s="1"/>
  <c r="N871" i="1"/>
  <c r="O871" i="1"/>
  <c r="P871" i="1" s="1"/>
  <c r="C872" i="1"/>
  <c r="D872" i="1"/>
  <c r="E872" i="1"/>
  <c r="F872" i="1"/>
  <c r="G872" i="1"/>
  <c r="I872" i="1"/>
  <c r="J872" i="1" s="1"/>
  <c r="N872" i="1"/>
  <c r="O872" i="1"/>
  <c r="P872" i="1" s="1"/>
  <c r="C873" i="1"/>
  <c r="D873" i="1"/>
  <c r="E873" i="1"/>
  <c r="F873" i="1"/>
  <c r="G873" i="1"/>
  <c r="I873" i="1"/>
  <c r="J873" i="1" s="1"/>
  <c r="N873" i="1"/>
  <c r="O873" i="1"/>
  <c r="P873" i="1" s="1"/>
  <c r="C874" i="1"/>
  <c r="D874" i="1"/>
  <c r="E874" i="1"/>
  <c r="F874" i="1"/>
  <c r="G874" i="1"/>
  <c r="I874" i="1"/>
  <c r="J874" i="1" s="1"/>
  <c r="N874" i="1"/>
  <c r="O874" i="1"/>
  <c r="P874" i="1" s="1"/>
  <c r="C875" i="1"/>
  <c r="D875" i="1"/>
  <c r="E875" i="1"/>
  <c r="F875" i="1"/>
  <c r="G875" i="1"/>
  <c r="I875" i="1"/>
  <c r="J875" i="1" s="1"/>
  <c r="N875" i="1"/>
  <c r="O875" i="1"/>
  <c r="P875" i="1" s="1"/>
  <c r="C876" i="1"/>
  <c r="D876" i="1"/>
  <c r="E876" i="1"/>
  <c r="F876" i="1"/>
  <c r="G876" i="1"/>
  <c r="I876" i="1"/>
  <c r="J876" i="1" s="1"/>
  <c r="N876" i="1"/>
  <c r="O876" i="1"/>
  <c r="P876" i="1" s="1"/>
  <c r="C877" i="1"/>
  <c r="D877" i="1"/>
  <c r="E877" i="1"/>
  <c r="F877" i="1"/>
  <c r="G877" i="1"/>
  <c r="I877" i="1"/>
  <c r="J877" i="1" s="1"/>
  <c r="N877" i="1"/>
  <c r="O877" i="1"/>
  <c r="P877" i="1" s="1"/>
  <c r="C878" i="1"/>
  <c r="D878" i="1"/>
  <c r="E878" i="1"/>
  <c r="F878" i="1"/>
  <c r="G878" i="1"/>
  <c r="I878" i="1"/>
  <c r="J878" i="1" s="1"/>
  <c r="N878" i="1"/>
  <c r="O878" i="1"/>
  <c r="P878" i="1" s="1"/>
  <c r="C879" i="1"/>
  <c r="D879" i="1"/>
  <c r="E879" i="1"/>
  <c r="F879" i="1"/>
  <c r="G879" i="1"/>
  <c r="I879" i="1"/>
  <c r="J879" i="1" s="1"/>
  <c r="N879" i="1"/>
  <c r="O879" i="1"/>
  <c r="P879" i="1" s="1"/>
  <c r="C880" i="1"/>
  <c r="D880" i="1"/>
  <c r="E880" i="1"/>
  <c r="F880" i="1"/>
  <c r="G880" i="1"/>
  <c r="I880" i="1"/>
  <c r="J880" i="1" s="1"/>
  <c r="N880" i="1"/>
  <c r="O880" i="1"/>
  <c r="P880" i="1" s="1"/>
  <c r="C881" i="1"/>
  <c r="D881" i="1"/>
  <c r="E881" i="1"/>
  <c r="F881" i="1"/>
  <c r="G881" i="1"/>
  <c r="I881" i="1"/>
  <c r="J881" i="1" s="1"/>
  <c r="N881" i="1"/>
  <c r="O881" i="1"/>
  <c r="P881" i="1" s="1"/>
  <c r="C882" i="1"/>
  <c r="D882" i="1"/>
  <c r="E882" i="1"/>
  <c r="F882" i="1"/>
  <c r="G882" i="1"/>
  <c r="I882" i="1"/>
  <c r="J882" i="1" s="1"/>
  <c r="N882" i="1"/>
  <c r="O882" i="1"/>
  <c r="P882" i="1" s="1"/>
  <c r="C883" i="1"/>
  <c r="D883" i="1"/>
  <c r="E883" i="1"/>
  <c r="F883" i="1"/>
  <c r="G883" i="1"/>
  <c r="I883" i="1"/>
  <c r="J883" i="1" s="1"/>
  <c r="N883" i="1"/>
  <c r="O883" i="1"/>
  <c r="P883" i="1" s="1"/>
  <c r="C884" i="1"/>
  <c r="D884" i="1"/>
  <c r="E884" i="1"/>
  <c r="F884" i="1"/>
  <c r="G884" i="1"/>
  <c r="I884" i="1"/>
  <c r="J884" i="1" s="1"/>
  <c r="N884" i="1"/>
  <c r="O884" i="1"/>
  <c r="P884" i="1" s="1"/>
  <c r="C885" i="1"/>
  <c r="D885" i="1"/>
  <c r="E885" i="1"/>
  <c r="F885" i="1"/>
  <c r="G885" i="1"/>
  <c r="I885" i="1"/>
  <c r="J885" i="1" s="1"/>
  <c r="N885" i="1"/>
  <c r="O885" i="1"/>
  <c r="P885" i="1" s="1"/>
  <c r="C886" i="1"/>
  <c r="D886" i="1"/>
  <c r="E886" i="1"/>
  <c r="F886" i="1"/>
  <c r="G886" i="1"/>
  <c r="I886" i="1"/>
  <c r="J886" i="1" s="1"/>
  <c r="N886" i="1"/>
  <c r="O886" i="1"/>
  <c r="P886" i="1" s="1"/>
  <c r="C887" i="1"/>
  <c r="D887" i="1"/>
  <c r="E887" i="1"/>
  <c r="F887" i="1"/>
  <c r="G887" i="1"/>
  <c r="I887" i="1"/>
  <c r="J887" i="1" s="1"/>
  <c r="N887" i="1"/>
  <c r="O887" i="1"/>
  <c r="P887" i="1" s="1"/>
  <c r="C888" i="1"/>
  <c r="D888" i="1"/>
  <c r="E888" i="1"/>
  <c r="F888" i="1"/>
  <c r="G888" i="1"/>
  <c r="I888" i="1"/>
  <c r="J888" i="1" s="1"/>
  <c r="N888" i="1"/>
  <c r="O888" i="1"/>
  <c r="P888" i="1" s="1"/>
  <c r="C889" i="1"/>
  <c r="D889" i="1"/>
  <c r="E889" i="1"/>
  <c r="F889" i="1"/>
  <c r="G889" i="1"/>
  <c r="I889" i="1"/>
  <c r="J889" i="1" s="1"/>
  <c r="N889" i="1"/>
  <c r="O889" i="1"/>
  <c r="P889" i="1" s="1"/>
  <c r="C890" i="1"/>
  <c r="D890" i="1"/>
  <c r="E890" i="1"/>
  <c r="F890" i="1"/>
  <c r="G890" i="1"/>
  <c r="I890" i="1"/>
  <c r="J890" i="1" s="1"/>
  <c r="N890" i="1"/>
  <c r="O890" i="1"/>
  <c r="P890" i="1" s="1"/>
  <c r="C891" i="1"/>
  <c r="D891" i="1"/>
  <c r="E891" i="1"/>
  <c r="F891" i="1"/>
  <c r="G891" i="1"/>
  <c r="I891" i="1"/>
  <c r="J891" i="1" s="1"/>
  <c r="N891" i="1"/>
  <c r="O891" i="1"/>
  <c r="P891" i="1" s="1"/>
  <c r="C892" i="1"/>
  <c r="D892" i="1"/>
  <c r="E892" i="1"/>
  <c r="F892" i="1"/>
  <c r="G892" i="1"/>
  <c r="I892" i="1"/>
  <c r="J892" i="1" s="1"/>
  <c r="N892" i="1"/>
  <c r="O892" i="1"/>
  <c r="P892" i="1" s="1"/>
  <c r="C893" i="1"/>
  <c r="D893" i="1"/>
  <c r="E893" i="1"/>
  <c r="F893" i="1"/>
  <c r="G893" i="1"/>
  <c r="I893" i="1"/>
  <c r="J893" i="1" s="1"/>
  <c r="N893" i="1"/>
  <c r="O893" i="1"/>
  <c r="P893" i="1" s="1"/>
  <c r="C894" i="1"/>
  <c r="D894" i="1"/>
  <c r="E894" i="1"/>
  <c r="F894" i="1"/>
  <c r="G894" i="1"/>
  <c r="I894" i="1"/>
  <c r="J894" i="1" s="1"/>
  <c r="N894" i="1"/>
  <c r="O894" i="1"/>
  <c r="P894" i="1" s="1"/>
  <c r="C895" i="1"/>
  <c r="D895" i="1"/>
  <c r="E895" i="1"/>
  <c r="F895" i="1"/>
  <c r="G895" i="1"/>
  <c r="I895" i="1"/>
  <c r="J895" i="1" s="1"/>
  <c r="N895" i="1"/>
  <c r="O895" i="1"/>
  <c r="P895" i="1" s="1"/>
  <c r="C896" i="1"/>
  <c r="D896" i="1"/>
  <c r="E896" i="1"/>
  <c r="F896" i="1"/>
  <c r="G896" i="1"/>
  <c r="I896" i="1"/>
  <c r="J896" i="1" s="1"/>
  <c r="N896" i="1"/>
  <c r="O896" i="1"/>
  <c r="P896" i="1" s="1"/>
  <c r="C897" i="1"/>
  <c r="D897" i="1"/>
  <c r="E897" i="1"/>
  <c r="F897" i="1"/>
  <c r="G897" i="1"/>
  <c r="I897" i="1"/>
  <c r="J897" i="1" s="1"/>
  <c r="N897" i="1"/>
  <c r="O897" i="1"/>
  <c r="P897" i="1" s="1"/>
  <c r="C898" i="1"/>
  <c r="D898" i="1"/>
  <c r="E898" i="1"/>
  <c r="F898" i="1"/>
  <c r="G898" i="1"/>
  <c r="I898" i="1"/>
  <c r="J898" i="1" s="1"/>
  <c r="N898" i="1"/>
  <c r="O898" i="1"/>
  <c r="P898" i="1" s="1"/>
  <c r="C899" i="1"/>
  <c r="D899" i="1"/>
  <c r="E899" i="1"/>
  <c r="F899" i="1"/>
  <c r="G899" i="1"/>
  <c r="I899" i="1"/>
  <c r="J899" i="1" s="1"/>
  <c r="N899" i="1"/>
  <c r="O899" i="1"/>
  <c r="P899" i="1" s="1"/>
  <c r="C900" i="1"/>
  <c r="D900" i="1"/>
  <c r="E900" i="1"/>
  <c r="F900" i="1"/>
  <c r="G900" i="1"/>
  <c r="I900" i="1"/>
  <c r="J900" i="1" s="1"/>
  <c r="N900" i="1"/>
  <c r="O900" i="1"/>
  <c r="P900" i="1" s="1"/>
  <c r="C901" i="1"/>
  <c r="D901" i="1"/>
  <c r="E901" i="1"/>
  <c r="F901" i="1"/>
  <c r="G901" i="1"/>
  <c r="I901" i="1"/>
  <c r="J901" i="1" s="1"/>
  <c r="N901" i="1"/>
  <c r="O901" i="1"/>
  <c r="P901" i="1" s="1"/>
  <c r="C902" i="1"/>
  <c r="D902" i="1"/>
  <c r="E902" i="1"/>
  <c r="F902" i="1"/>
  <c r="G902" i="1"/>
  <c r="I902" i="1"/>
  <c r="J902" i="1" s="1"/>
  <c r="N902" i="1"/>
  <c r="O902" i="1"/>
  <c r="P902" i="1" s="1"/>
  <c r="C903" i="1"/>
  <c r="D903" i="1"/>
  <c r="E903" i="1"/>
  <c r="F903" i="1"/>
  <c r="G903" i="1"/>
  <c r="I903" i="1"/>
  <c r="J903" i="1" s="1"/>
  <c r="N903" i="1"/>
  <c r="O903" i="1"/>
  <c r="P903" i="1" s="1"/>
  <c r="C904" i="1"/>
  <c r="D904" i="1"/>
  <c r="E904" i="1"/>
  <c r="F904" i="1"/>
  <c r="G904" i="1"/>
  <c r="I904" i="1"/>
  <c r="J904" i="1" s="1"/>
  <c r="N904" i="1"/>
  <c r="O904" i="1"/>
  <c r="P904" i="1" s="1"/>
  <c r="C905" i="1"/>
  <c r="D905" i="1"/>
  <c r="E905" i="1"/>
  <c r="F905" i="1"/>
  <c r="G905" i="1"/>
  <c r="I905" i="1"/>
  <c r="J905" i="1" s="1"/>
  <c r="N905" i="1"/>
  <c r="O905" i="1"/>
  <c r="P905" i="1" s="1"/>
  <c r="C906" i="1"/>
  <c r="D906" i="1"/>
  <c r="E906" i="1"/>
  <c r="F906" i="1"/>
  <c r="G906" i="1"/>
  <c r="I906" i="1"/>
  <c r="J906" i="1" s="1"/>
  <c r="N906" i="1"/>
  <c r="O906" i="1"/>
  <c r="P906" i="1" s="1"/>
  <c r="C907" i="1"/>
  <c r="D907" i="1"/>
  <c r="E907" i="1"/>
  <c r="F907" i="1"/>
  <c r="G907" i="1"/>
  <c r="I907" i="1"/>
  <c r="J907" i="1" s="1"/>
  <c r="N907" i="1"/>
  <c r="O907" i="1"/>
  <c r="P907" i="1" s="1"/>
  <c r="C908" i="1"/>
  <c r="D908" i="1"/>
  <c r="E908" i="1"/>
  <c r="F908" i="1"/>
  <c r="G908" i="1"/>
  <c r="I908" i="1"/>
  <c r="J908" i="1" s="1"/>
  <c r="N908" i="1"/>
  <c r="O908" i="1"/>
  <c r="P908" i="1" s="1"/>
  <c r="C909" i="1"/>
  <c r="D909" i="1"/>
  <c r="E909" i="1"/>
  <c r="F909" i="1"/>
  <c r="G909" i="1"/>
  <c r="I909" i="1"/>
  <c r="J909" i="1" s="1"/>
  <c r="N909" i="1"/>
  <c r="O909" i="1"/>
  <c r="P909" i="1" s="1"/>
  <c r="C910" i="1"/>
  <c r="D910" i="1"/>
  <c r="E910" i="1"/>
  <c r="F910" i="1"/>
  <c r="G910" i="1"/>
  <c r="I910" i="1"/>
  <c r="J910" i="1" s="1"/>
  <c r="N910" i="1"/>
  <c r="O910" i="1"/>
  <c r="P910" i="1" s="1"/>
  <c r="C911" i="1"/>
  <c r="D911" i="1"/>
  <c r="E911" i="1"/>
  <c r="F911" i="1"/>
  <c r="G911" i="1"/>
  <c r="I911" i="1"/>
  <c r="J911" i="1" s="1"/>
  <c r="N911" i="1"/>
  <c r="O911" i="1"/>
  <c r="P911" i="1" s="1"/>
  <c r="C912" i="1"/>
  <c r="D912" i="1"/>
  <c r="E912" i="1"/>
  <c r="F912" i="1"/>
  <c r="G912" i="1"/>
  <c r="I912" i="1"/>
  <c r="J912" i="1" s="1"/>
  <c r="N912" i="1"/>
  <c r="O912" i="1"/>
  <c r="P912" i="1" s="1"/>
  <c r="C913" i="1"/>
  <c r="D913" i="1"/>
  <c r="E913" i="1"/>
  <c r="F913" i="1"/>
  <c r="G913" i="1"/>
  <c r="I913" i="1"/>
  <c r="J913" i="1" s="1"/>
  <c r="N913" i="1"/>
  <c r="O913" i="1"/>
  <c r="P913" i="1" s="1"/>
  <c r="C914" i="1"/>
  <c r="D914" i="1"/>
  <c r="E914" i="1"/>
  <c r="F914" i="1"/>
  <c r="G914" i="1"/>
  <c r="I914" i="1"/>
  <c r="J914" i="1" s="1"/>
  <c r="N914" i="1"/>
  <c r="O914" i="1"/>
  <c r="P914" i="1" s="1"/>
  <c r="C915" i="1"/>
  <c r="D915" i="1"/>
  <c r="E915" i="1"/>
  <c r="F915" i="1"/>
  <c r="G915" i="1"/>
  <c r="I915" i="1"/>
  <c r="J915" i="1" s="1"/>
  <c r="N915" i="1"/>
  <c r="O915" i="1"/>
  <c r="P915" i="1" s="1"/>
  <c r="C916" i="1"/>
  <c r="D916" i="1"/>
  <c r="E916" i="1"/>
  <c r="F916" i="1"/>
  <c r="G916" i="1"/>
  <c r="I916" i="1"/>
  <c r="J916" i="1" s="1"/>
  <c r="N916" i="1"/>
  <c r="O916" i="1"/>
  <c r="P916" i="1" s="1"/>
  <c r="C917" i="1"/>
  <c r="D917" i="1"/>
  <c r="E917" i="1"/>
  <c r="F917" i="1"/>
  <c r="G917" i="1"/>
  <c r="I917" i="1"/>
  <c r="J917" i="1" s="1"/>
  <c r="N917" i="1"/>
  <c r="O917" i="1"/>
  <c r="P917" i="1" s="1"/>
  <c r="C918" i="1"/>
  <c r="D918" i="1"/>
  <c r="E918" i="1"/>
  <c r="F918" i="1"/>
  <c r="G918" i="1"/>
  <c r="I918" i="1"/>
  <c r="J918" i="1" s="1"/>
  <c r="N918" i="1"/>
  <c r="O918" i="1"/>
  <c r="P918" i="1" s="1"/>
  <c r="C919" i="1"/>
  <c r="D919" i="1"/>
  <c r="E919" i="1"/>
  <c r="F919" i="1"/>
  <c r="G919" i="1"/>
  <c r="I919" i="1"/>
  <c r="J919" i="1" s="1"/>
  <c r="N919" i="1"/>
  <c r="O919" i="1"/>
  <c r="P919" i="1" s="1"/>
  <c r="C920" i="1"/>
  <c r="D920" i="1"/>
  <c r="E920" i="1"/>
  <c r="F920" i="1"/>
  <c r="G920" i="1"/>
  <c r="I920" i="1"/>
  <c r="J920" i="1" s="1"/>
  <c r="N920" i="1"/>
  <c r="O920" i="1"/>
  <c r="P920" i="1" s="1"/>
  <c r="C921" i="1"/>
  <c r="D921" i="1"/>
  <c r="E921" i="1"/>
  <c r="F921" i="1"/>
  <c r="G921" i="1"/>
  <c r="I921" i="1"/>
  <c r="J921" i="1" s="1"/>
  <c r="N921" i="1"/>
  <c r="O921" i="1"/>
  <c r="P921" i="1" s="1"/>
  <c r="C922" i="1"/>
  <c r="D922" i="1"/>
  <c r="E922" i="1"/>
  <c r="F922" i="1"/>
  <c r="G922" i="1"/>
  <c r="I922" i="1"/>
  <c r="J922" i="1" s="1"/>
  <c r="N922" i="1"/>
  <c r="O922" i="1"/>
  <c r="P922" i="1" s="1"/>
  <c r="C923" i="1"/>
  <c r="D923" i="1"/>
  <c r="E923" i="1"/>
  <c r="F923" i="1"/>
  <c r="G923" i="1"/>
  <c r="I923" i="1"/>
  <c r="J923" i="1" s="1"/>
  <c r="N923" i="1"/>
  <c r="O923" i="1"/>
  <c r="P923" i="1" s="1"/>
  <c r="C924" i="1"/>
  <c r="D924" i="1"/>
  <c r="E924" i="1"/>
  <c r="F924" i="1"/>
  <c r="G924" i="1"/>
  <c r="I924" i="1"/>
  <c r="J924" i="1" s="1"/>
  <c r="N924" i="1"/>
  <c r="O924" i="1"/>
  <c r="P924" i="1" s="1"/>
  <c r="C925" i="1"/>
  <c r="D925" i="1"/>
  <c r="E925" i="1"/>
  <c r="F925" i="1"/>
  <c r="G925" i="1"/>
  <c r="I925" i="1"/>
  <c r="J925" i="1" s="1"/>
  <c r="N925" i="1"/>
  <c r="O925" i="1"/>
  <c r="P925" i="1" s="1"/>
  <c r="C926" i="1"/>
  <c r="D926" i="1"/>
  <c r="E926" i="1"/>
  <c r="F926" i="1"/>
  <c r="G926" i="1"/>
  <c r="I926" i="1"/>
  <c r="J926" i="1" s="1"/>
  <c r="N926" i="1"/>
  <c r="O926" i="1"/>
  <c r="P926" i="1" s="1"/>
  <c r="C927" i="1"/>
  <c r="D927" i="1"/>
  <c r="E927" i="1"/>
  <c r="F927" i="1"/>
  <c r="G927" i="1"/>
  <c r="I927" i="1"/>
  <c r="J927" i="1" s="1"/>
  <c r="N927" i="1"/>
  <c r="O927" i="1"/>
  <c r="P927" i="1" s="1"/>
  <c r="C928" i="1"/>
  <c r="D928" i="1"/>
  <c r="E928" i="1"/>
  <c r="F928" i="1"/>
  <c r="G928" i="1"/>
  <c r="I928" i="1"/>
  <c r="J928" i="1" s="1"/>
  <c r="N928" i="1"/>
  <c r="O928" i="1"/>
  <c r="P928" i="1" s="1"/>
  <c r="C929" i="1"/>
  <c r="D929" i="1"/>
  <c r="E929" i="1"/>
  <c r="F929" i="1"/>
  <c r="G929" i="1"/>
  <c r="I929" i="1"/>
  <c r="J929" i="1" s="1"/>
  <c r="N929" i="1"/>
  <c r="O929" i="1"/>
  <c r="P929" i="1" s="1"/>
  <c r="C930" i="1"/>
  <c r="D930" i="1"/>
  <c r="E930" i="1"/>
  <c r="F930" i="1"/>
  <c r="G930" i="1"/>
  <c r="I930" i="1"/>
  <c r="J930" i="1" s="1"/>
  <c r="N930" i="1"/>
  <c r="O930" i="1"/>
  <c r="P930" i="1" s="1"/>
  <c r="C931" i="1"/>
  <c r="D931" i="1"/>
  <c r="E931" i="1"/>
  <c r="F931" i="1"/>
  <c r="G931" i="1"/>
  <c r="I931" i="1"/>
  <c r="J931" i="1" s="1"/>
  <c r="N931" i="1"/>
  <c r="O931" i="1"/>
  <c r="P931" i="1" s="1"/>
  <c r="C932" i="1"/>
  <c r="D932" i="1"/>
  <c r="E932" i="1"/>
  <c r="F932" i="1"/>
  <c r="G932" i="1"/>
  <c r="I932" i="1"/>
  <c r="J932" i="1" s="1"/>
  <c r="N932" i="1"/>
  <c r="O932" i="1"/>
  <c r="P932" i="1" s="1"/>
  <c r="C933" i="1"/>
  <c r="D933" i="1"/>
  <c r="E933" i="1"/>
  <c r="F933" i="1"/>
  <c r="G933" i="1"/>
  <c r="I933" i="1"/>
  <c r="J933" i="1" s="1"/>
  <c r="N933" i="1"/>
  <c r="O933" i="1"/>
  <c r="P933" i="1" s="1"/>
  <c r="C934" i="1"/>
  <c r="D934" i="1"/>
  <c r="E934" i="1"/>
  <c r="F934" i="1"/>
  <c r="G934" i="1"/>
  <c r="I934" i="1"/>
  <c r="J934" i="1" s="1"/>
  <c r="N934" i="1"/>
  <c r="O934" i="1"/>
  <c r="P934" i="1" s="1"/>
  <c r="C935" i="1"/>
  <c r="D935" i="1"/>
  <c r="E935" i="1"/>
  <c r="F935" i="1"/>
  <c r="G935" i="1"/>
  <c r="I935" i="1"/>
  <c r="J935" i="1" s="1"/>
  <c r="N935" i="1"/>
  <c r="O935" i="1"/>
  <c r="P935" i="1" s="1"/>
  <c r="C936" i="1"/>
  <c r="D936" i="1"/>
  <c r="E936" i="1"/>
  <c r="F936" i="1"/>
  <c r="G936" i="1"/>
  <c r="I936" i="1"/>
  <c r="J936" i="1" s="1"/>
  <c r="N936" i="1"/>
  <c r="O936" i="1"/>
  <c r="P936" i="1" s="1"/>
  <c r="C937" i="1"/>
  <c r="D937" i="1"/>
  <c r="E937" i="1"/>
  <c r="F937" i="1"/>
  <c r="G937" i="1"/>
  <c r="I937" i="1"/>
  <c r="J937" i="1" s="1"/>
  <c r="N937" i="1"/>
  <c r="O937" i="1"/>
  <c r="P937" i="1" s="1"/>
  <c r="C938" i="1"/>
  <c r="D938" i="1"/>
  <c r="E938" i="1"/>
  <c r="F938" i="1"/>
  <c r="G938" i="1"/>
  <c r="I938" i="1"/>
  <c r="J938" i="1" s="1"/>
  <c r="N938" i="1"/>
  <c r="O938" i="1"/>
  <c r="P938" i="1" s="1"/>
  <c r="C939" i="1"/>
  <c r="D939" i="1"/>
  <c r="E939" i="1"/>
  <c r="F939" i="1"/>
  <c r="G939" i="1"/>
  <c r="I939" i="1"/>
  <c r="J939" i="1" s="1"/>
  <c r="N939" i="1"/>
  <c r="O939" i="1"/>
  <c r="P939" i="1" s="1"/>
  <c r="C940" i="1"/>
  <c r="D940" i="1"/>
  <c r="E940" i="1"/>
  <c r="F940" i="1"/>
  <c r="G940" i="1"/>
  <c r="I940" i="1"/>
  <c r="J940" i="1" s="1"/>
  <c r="N940" i="1"/>
  <c r="O940" i="1"/>
  <c r="P940" i="1" s="1"/>
  <c r="C941" i="1"/>
  <c r="D941" i="1"/>
  <c r="E941" i="1"/>
  <c r="F941" i="1"/>
  <c r="G941" i="1"/>
  <c r="I941" i="1"/>
  <c r="J941" i="1" s="1"/>
  <c r="N941" i="1"/>
  <c r="O941" i="1"/>
  <c r="P941" i="1" s="1"/>
  <c r="C942" i="1"/>
  <c r="D942" i="1"/>
  <c r="E942" i="1"/>
  <c r="F942" i="1"/>
  <c r="G942" i="1"/>
  <c r="I942" i="1"/>
  <c r="J942" i="1" s="1"/>
  <c r="N942" i="1"/>
  <c r="O942" i="1"/>
  <c r="P942" i="1" s="1"/>
  <c r="C943" i="1"/>
  <c r="D943" i="1"/>
  <c r="E943" i="1"/>
  <c r="F943" i="1"/>
  <c r="G943" i="1"/>
  <c r="I943" i="1"/>
  <c r="J943" i="1" s="1"/>
  <c r="N943" i="1"/>
  <c r="O943" i="1"/>
  <c r="P943" i="1" s="1"/>
  <c r="C944" i="1"/>
  <c r="D944" i="1"/>
  <c r="E944" i="1"/>
  <c r="F944" i="1"/>
  <c r="G944" i="1"/>
  <c r="I944" i="1"/>
  <c r="J944" i="1" s="1"/>
  <c r="N944" i="1"/>
  <c r="O944" i="1"/>
  <c r="P944" i="1" s="1"/>
  <c r="C945" i="1"/>
  <c r="D945" i="1"/>
  <c r="E945" i="1"/>
  <c r="F945" i="1"/>
  <c r="G945" i="1"/>
  <c r="I945" i="1"/>
  <c r="J945" i="1" s="1"/>
  <c r="N945" i="1"/>
  <c r="O945" i="1"/>
  <c r="P945" i="1" s="1"/>
  <c r="C946" i="1"/>
  <c r="D946" i="1"/>
  <c r="E946" i="1"/>
  <c r="F946" i="1"/>
  <c r="G946" i="1"/>
  <c r="I946" i="1"/>
  <c r="J946" i="1" s="1"/>
  <c r="N946" i="1"/>
  <c r="O946" i="1"/>
  <c r="P946" i="1" s="1"/>
  <c r="C947" i="1"/>
  <c r="D947" i="1"/>
  <c r="E947" i="1"/>
  <c r="F947" i="1"/>
  <c r="G947" i="1"/>
  <c r="I947" i="1"/>
  <c r="J947" i="1" s="1"/>
  <c r="N947" i="1"/>
  <c r="O947" i="1"/>
  <c r="P947" i="1" s="1"/>
  <c r="C948" i="1"/>
  <c r="D948" i="1"/>
  <c r="E948" i="1"/>
  <c r="F948" i="1"/>
  <c r="G948" i="1"/>
  <c r="I948" i="1"/>
  <c r="J948" i="1" s="1"/>
  <c r="N948" i="1"/>
  <c r="O948" i="1"/>
  <c r="P948" i="1" s="1"/>
  <c r="C949" i="1"/>
  <c r="D949" i="1"/>
  <c r="E949" i="1"/>
  <c r="F949" i="1"/>
  <c r="G949" i="1"/>
  <c r="I949" i="1"/>
  <c r="J949" i="1" s="1"/>
  <c r="N949" i="1"/>
  <c r="O949" i="1"/>
  <c r="P949" i="1" s="1"/>
  <c r="C950" i="1"/>
  <c r="D950" i="1"/>
  <c r="E950" i="1"/>
  <c r="F950" i="1"/>
  <c r="G950" i="1"/>
  <c r="I950" i="1"/>
  <c r="J950" i="1" s="1"/>
  <c r="N950" i="1"/>
  <c r="O950" i="1"/>
  <c r="P950" i="1" s="1"/>
  <c r="C951" i="1"/>
  <c r="D951" i="1"/>
  <c r="E951" i="1"/>
  <c r="F951" i="1"/>
  <c r="G951" i="1"/>
  <c r="I951" i="1"/>
  <c r="J951" i="1" s="1"/>
  <c r="N951" i="1"/>
  <c r="O951" i="1"/>
  <c r="P951" i="1" s="1"/>
  <c r="C952" i="1"/>
  <c r="D952" i="1"/>
  <c r="E952" i="1"/>
  <c r="F952" i="1"/>
  <c r="G952" i="1"/>
  <c r="I952" i="1"/>
  <c r="J952" i="1" s="1"/>
  <c r="N952" i="1"/>
  <c r="O952" i="1"/>
  <c r="P952" i="1" s="1"/>
  <c r="C953" i="1"/>
  <c r="D953" i="1"/>
  <c r="E953" i="1"/>
  <c r="F953" i="1"/>
  <c r="G953" i="1"/>
  <c r="I953" i="1"/>
  <c r="J953" i="1" s="1"/>
  <c r="N953" i="1"/>
  <c r="O953" i="1"/>
  <c r="P953" i="1" s="1"/>
  <c r="C954" i="1"/>
  <c r="D954" i="1"/>
  <c r="E954" i="1"/>
  <c r="F954" i="1"/>
  <c r="G954" i="1"/>
  <c r="I954" i="1"/>
  <c r="J954" i="1" s="1"/>
  <c r="N954" i="1"/>
  <c r="O954" i="1"/>
  <c r="P954" i="1" s="1"/>
  <c r="C955" i="1"/>
  <c r="D955" i="1"/>
  <c r="E955" i="1"/>
  <c r="F955" i="1"/>
  <c r="G955" i="1"/>
  <c r="I955" i="1"/>
  <c r="J955" i="1" s="1"/>
  <c r="N955" i="1"/>
  <c r="O955" i="1"/>
  <c r="P955" i="1" s="1"/>
  <c r="C956" i="1"/>
  <c r="D956" i="1"/>
  <c r="E956" i="1"/>
  <c r="F956" i="1"/>
  <c r="G956" i="1"/>
  <c r="I956" i="1"/>
  <c r="J956" i="1" s="1"/>
  <c r="N956" i="1"/>
  <c r="O956" i="1"/>
  <c r="P956" i="1" s="1"/>
  <c r="C957" i="1"/>
  <c r="D957" i="1"/>
  <c r="E957" i="1"/>
  <c r="F957" i="1"/>
  <c r="G957" i="1"/>
  <c r="I957" i="1"/>
  <c r="J957" i="1" s="1"/>
  <c r="N957" i="1"/>
  <c r="O957" i="1"/>
  <c r="P957" i="1" s="1"/>
  <c r="C958" i="1"/>
  <c r="D958" i="1"/>
  <c r="E958" i="1"/>
  <c r="F958" i="1"/>
  <c r="G958" i="1"/>
  <c r="I958" i="1"/>
  <c r="J958" i="1" s="1"/>
  <c r="N958" i="1"/>
  <c r="O958" i="1"/>
  <c r="P958" i="1" s="1"/>
  <c r="C959" i="1"/>
  <c r="D959" i="1"/>
  <c r="E959" i="1"/>
  <c r="F959" i="1"/>
  <c r="G959" i="1"/>
  <c r="I959" i="1"/>
  <c r="J959" i="1" s="1"/>
  <c r="N959" i="1"/>
  <c r="O959" i="1"/>
  <c r="P959" i="1" s="1"/>
  <c r="C960" i="1"/>
  <c r="D960" i="1"/>
  <c r="E960" i="1"/>
  <c r="F960" i="1"/>
  <c r="G960" i="1"/>
  <c r="I960" i="1"/>
  <c r="J960" i="1" s="1"/>
  <c r="N960" i="1"/>
  <c r="O960" i="1"/>
  <c r="P960" i="1" s="1"/>
  <c r="C961" i="1"/>
  <c r="D961" i="1"/>
  <c r="E961" i="1"/>
  <c r="F961" i="1"/>
  <c r="G961" i="1"/>
  <c r="I961" i="1"/>
  <c r="J961" i="1" s="1"/>
  <c r="N961" i="1"/>
  <c r="O961" i="1"/>
  <c r="P961" i="1" s="1"/>
  <c r="C962" i="1"/>
  <c r="D962" i="1"/>
  <c r="E962" i="1"/>
  <c r="F962" i="1"/>
  <c r="G962" i="1"/>
  <c r="I962" i="1"/>
  <c r="J962" i="1" s="1"/>
  <c r="N962" i="1"/>
  <c r="O962" i="1"/>
  <c r="P962" i="1" s="1"/>
  <c r="C963" i="1"/>
  <c r="D963" i="1"/>
  <c r="E963" i="1"/>
  <c r="F963" i="1"/>
  <c r="G963" i="1"/>
  <c r="I963" i="1"/>
  <c r="J963" i="1" s="1"/>
  <c r="N963" i="1"/>
  <c r="O963" i="1"/>
  <c r="P963" i="1" s="1"/>
  <c r="C964" i="1"/>
  <c r="D964" i="1"/>
  <c r="E964" i="1"/>
  <c r="F964" i="1"/>
  <c r="G964" i="1"/>
  <c r="I964" i="1"/>
  <c r="J964" i="1" s="1"/>
  <c r="N964" i="1"/>
  <c r="O964" i="1"/>
  <c r="P964" i="1" s="1"/>
  <c r="C965" i="1"/>
  <c r="D965" i="1"/>
  <c r="E965" i="1"/>
  <c r="F965" i="1"/>
  <c r="G965" i="1"/>
  <c r="I965" i="1"/>
  <c r="J965" i="1" s="1"/>
  <c r="N965" i="1"/>
  <c r="O965" i="1"/>
  <c r="P965" i="1" s="1"/>
  <c r="C966" i="1"/>
  <c r="D966" i="1"/>
  <c r="E966" i="1"/>
  <c r="F966" i="1"/>
  <c r="G966" i="1"/>
  <c r="I966" i="1"/>
  <c r="J966" i="1" s="1"/>
  <c r="N966" i="1"/>
  <c r="O966" i="1"/>
  <c r="P966" i="1" s="1"/>
  <c r="C967" i="1"/>
  <c r="D967" i="1"/>
  <c r="E967" i="1"/>
  <c r="F967" i="1"/>
  <c r="G967" i="1"/>
  <c r="I967" i="1"/>
  <c r="J967" i="1" s="1"/>
  <c r="N967" i="1"/>
  <c r="O967" i="1"/>
  <c r="P967" i="1" s="1"/>
  <c r="C968" i="1"/>
  <c r="D968" i="1"/>
  <c r="E968" i="1"/>
  <c r="F968" i="1"/>
  <c r="G968" i="1"/>
  <c r="I968" i="1"/>
  <c r="J968" i="1" s="1"/>
  <c r="N968" i="1"/>
  <c r="O968" i="1"/>
  <c r="P968" i="1" s="1"/>
  <c r="C969" i="1"/>
  <c r="D969" i="1"/>
  <c r="E969" i="1"/>
  <c r="F969" i="1"/>
  <c r="G969" i="1"/>
  <c r="I969" i="1"/>
  <c r="J969" i="1" s="1"/>
  <c r="N969" i="1"/>
  <c r="O969" i="1"/>
  <c r="P969" i="1" s="1"/>
  <c r="C970" i="1"/>
  <c r="D970" i="1"/>
  <c r="E970" i="1"/>
  <c r="F970" i="1"/>
  <c r="G970" i="1"/>
  <c r="I970" i="1"/>
  <c r="J970" i="1" s="1"/>
  <c r="N970" i="1"/>
  <c r="O970" i="1"/>
  <c r="P970" i="1" s="1"/>
  <c r="C971" i="1"/>
  <c r="D971" i="1"/>
  <c r="E971" i="1"/>
  <c r="F971" i="1"/>
  <c r="G971" i="1"/>
  <c r="I971" i="1"/>
  <c r="J971" i="1" s="1"/>
  <c r="N971" i="1"/>
  <c r="O971" i="1"/>
  <c r="P971" i="1" s="1"/>
  <c r="C972" i="1"/>
  <c r="D972" i="1"/>
  <c r="E972" i="1"/>
  <c r="F972" i="1"/>
  <c r="G972" i="1"/>
  <c r="I972" i="1"/>
  <c r="J972" i="1" s="1"/>
  <c r="N972" i="1"/>
  <c r="O972" i="1"/>
  <c r="P972" i="1" s="1"/>
  <c r="C973" i="1"/>
  <c r="D973" i="1"/>
  <c r="E973" i="1"/>
  <c r="F973" i="1"/>
  <c r="G973" i="1"/>
  <c r="I973" i="1"/>
  <c r="J973" i="1" s="1"/>
  <c r="N973" i="1"/>
  <c r="O973" i="1"/>
  <c r="P973" i="1" s="1"/>
  <c r="C974" i="1"/>
  <c r="D974" i="1"/>
  <c r="E974" i="1"/>
  <c r="F974" i="1"/>
  <c r="G974" i="1"/>
  <c r="I974" i="1"/>
  <c r="J974" i="1" s="1"/>
  <c r="N974" i="1"/>
  <c r="O974" i="1"/>
  <c r="P974" i="1" s="1"/>
  <c r="C975" i="1"/>
  <c r="D975" i="1"/>
  <c r="E975" i="1"/>
  <c r="F975" i="1"/>
  <c r="G975" i="1"/>
  <c r="I975" i="1"/>
  <c r="J975" i="1" s="1"/>
  <c r="N975" i="1"/>
  <c r="O975" i="1"/>
  <c r="P975" i="1" s="1"/>
  <c r="C976" i="1"/>
  <c r="D976" i="1"/>
  <c r="E976" i="1"/>
  <c r="F976" i="1"/>
  <c r="G976" i="1"/>
  <c r="I976" i="1"/>
  <c r="J976" i="1" s="1"/>
  <c r="N976" i="1"/>
  <c r="O976" i="1"/>
  <c r="P976" i="1" s="1"/>
  <c r="C977" i="1"/>
  <c r="D977" i="1"/>
  <c r="E977" i="1"/>
  <c r="F977" i="1"/>
  <c r="G977" i="1"/>
  <c r="I977" i="1"/>
  <c r="J977" i="1" s="1"/>
  <c r="N977" i="1"/>
  <c r="O977" i="1"/>
  <c r="P977" i="1" s="1"/>
  <c r="C978" i="1"/>
  <c r="D978" i="1"/>
  <c r="E978" i="1"/>
  <c r="F978" i="1"/>
  <c r="G978" i="1"/>
  <c r="I978" i="1"/>
  <c r="J978" i="1" s="1"/>
  <c r="N978" i="1"/>
  <c r="O978" i="1"/>
  <c r="P978" i="1" s="1"/>
  <c r="C979" i="1"/>
  <c r="D979" i="1"/>
  <c r="E979" i="1"/>
  <c r="F979" i="1"/>
  <c r="G979" i="1"/>
  <c r="I979" i="1"/>
  <c r="J979" i="1" s="1"/>
  <c r="N979" i="1"/>
  <c r="O979" i="1"/>
  <c r="P979" i="1" s="1"/>
  <c r="C980" i="1"/>
  <c r="D980" i="1"/>
  <c r="E980" i="1"/>
  <c r="F980" i="1"/>
  <c r="G980" i="1"/>
  <c r="I980" i="1"/>
  <c r="J980" i="1" s="1"/>
  <c r="N980" i="1"/>
  <c r="O980" i="1"/>
  <c r="P980" i="1" s="1"/>
  <c r="C981" i="1"/>
  <c r="D981" i="1"/>
  <c r="E981" i="1"/>
  <c r="F981" i="1"/>
  <c r="G981" i="1"/>
  <c r="I981" i="1"/>
  <c r="J981" i="1" s="1"/>
  <c r="N981" i="1"/>
  <c r="O981" i="1"/>
  <c r="P981" i="1" s="1"/>
  <c r="C982" i="1"/>
  <c r="D982" i="1"/>
  <c r="E982" i="1"/>
  <c r="F982" i="1"/>
  <c r="G982" i="1"/>
  <c r="I982" i="1"/>
  <c r="J982" i="1" s="1"/>
  <c r="N982" i="1"/>
  <c r="O982" i="1"/>
  <c r="P982" i="1" s="1"/>
  <c r="C983" i="1"/>
  <c r="D983" i="1"/>
  <c r="E983" i="1"/>
  <c r="F983" i="1"/>
  <c r="G983" i="1"/>
  <c r="I983" i="1"/>
  <c r="J983" i="1" s="1"/>
  <c r="N983" i="1"/>
  <c r="O983" i="1"/>
  <c r="P983" i="1" s="1"/>
  <c r="C984" i="1"/>
  <c r="D984" i="1"/>
  <c r="E984" i="1"/>
  <c r="F984" i="1"/>
  <c r="G984" i="1"/>
  <c r="I984" i="1"/>
  <c r="J984" i="1" s="1"/>
  <c r="N984" i="1"/>
  <c r="O984" i="1"/>
  <c r="P984" i="1" s="1"/>
  <c r="C985" i="1"/>
  <c r="D985" i="1"/>
  <c r="E985" i="1"/>
  <c r="F985" i="1"/>
  <c r="G985" i="1"/>
  <c r="I985" i="1"/>
  <c r="J985" i="1" s="1"/>
  <c r="N985" i="1"/>
  <c r="O985" i="1"/>
  <c r="P985" i="1" s="1"/>
  <c r="C986" i="1"/>
  <c r="D986" i="1"/>
  <c r="E986" i="1"/>
  <c r="F986" i="1"/>
  <c r="G986" i="1"/>
  <c r="I986" i="1"/>
  <c r="J986" i="1" s="1"/>
  <c r="N986" i="1"/>
  <c r="O986" i="1"/>
  <c r="P986" i="1" s="1"/>
  <c r="C987" i="1"/>
  <c r="D987" i="1"/>
  <c r="E987" i="1"/>
  <c r="F987" i="1"/>
  <c r="G987" i="1"/>
  <c r="I987" i="1"/>
  <c r="J987" i="1" s="1"/>
  <c r="N987" i="1"/>
  <c r="O987" i="1"/>
  <c r="P987" i="1" s="1"/>
  <c r="C988" i="1"/>
  <c r="D988" i="1"/>
  <c r="E988" i="1"/>
  <c r="F988" i="1"/>
  <c r="G988" i="1"/>
  <c r="I988" i="1"/>
  <c r="J988" i="1" s="1"/>
  <c r="N988" i="1"/>
  <c r="O988" i="1"/>
  <c r="P988" i="1" s="1"/>
  <c r="C989" i="1"/>
  <c r="D989" i="1"/>
  <c r="E989" i="1"/>
  <c r="F989" i="1"/>
  <c r="G989" i="1"/>
  <c r="I989" i="1"/>
  <c r="J989" i="1" s="1"/>
  <c r="N989" i="1"/>
  <c r="O989" i="1"/>
  <c r="P989" i="1" s="1"/>
  <c r="C990" i="1"/>
  <c r="D990" i="1"/>
  <c r="E990" i="1"/>
  <c r="F990" i="1"/>
  <c r="G990" i="1"/>
  <c r="I990" i="1"/>
  <c r="J990" i="1" s="1"/>
  <c r="N990" i="1"/>
  <c r="O990" i="1"/>
  <c r="P990" i="1" s="1"/>
  <c r="C991" i="1"/>
  <c r="D991" i="1"/>
  <c r="E991" i="1"/>
  <c r="F991" i="1"/>
  <c r="G991" i="1"/>
  <c r="I991" i="1"/>
  <c r="J991" i="1" s="1"/>
  <c r="N991" i="1"/>
  <c r="O991" i="1"/>
  <c r="P991" i="1" s="1"/>
  <c r="C992" i="1"/>
  <c r="D992" i="1"/>
  <c r="E992" i="1"/>
  <c r="F992" i="1"/>
  <c r="G992" i="1"/>
  <c r="I992" i="1"/>
  <c r="J992" i="1" s="1"/>
  <c r="N992" i="1"/>
  <c r="O992" i="1"/>
  <c r="P992" i="1" s="1"/>
  <c r="C993" i="1"/>
  <c r="D993" i="1"/>
  <c r="E993" i="1"/>
  <c r="F993" i="1"/>
  <c r="G993" i="1"/>
  <c r="I993" i="1"/>
  <c r="J993" i="1" s="1"/>
  <c r="N993" i="1"/>
  <c r="O993" i="1"/>
  <c r="P993" i="1" s="1"/>
  <c r="C994" i="1"/>
  <c r="D994" i="1"/>
  <c r="E994" i="1"/>
  <c r="F994" i="1"/>
  <c r="G994" i="1"/>
  <c r="I994" i="1"/>
  <c r="J994" i="1" s="1"/>
  <c r="N994" i="1"/>
  <c r="O994" i="1"/>
  <c r="P994" i="1" s="1"/>
  <c r="C995" i="1"/>
  <c r="D995" i="1"/>
  <c r="E995" i="1"/>
  <c r="F995" i="1"/>
  <c r="G995" i="1"/>
  <c r="I995" i="1"/>
  <c r="J995" i="1" s="1"/>
  <c r="N995" i="1"/>
  <c r="O995" i="1"/>
  <c r="P995" i="1" s="1"/>
  <c r="C996" i="1"/>
  <c r="D996" i="1"/>
  <c r="E996" i="1"/>
  <c r="F996" i="1"/>
  <c r="G996" i="1"/>
  <c r="I996" i="1"/>
  <c r="J996" i="1" s="1"/>
  <c r="N996" i="1"/>
  <c r="O996" i="1"/>
  <c r="P996" i="1" s="1"/>
  <c r="C997" i="1"/>
  <c r="D997" i="1"/>
  <c r="E997" i="1"/>
  <c r="F997" i="1"/>
  <c r="G997" i="1"/>
  <c r="I997" i="1"/>
  <c r="J997" i="1" s="1"/>
  <c r="N997" i="1"/>
  <c r="O997" i="1"/>
  <c r="P997" i="1" s="1"/>
  <c r="C998" i="1"/>
  <c r="D998" i="1"/>
  <c r="E998" i="1"/>
  <c r="F998" i="1"/>
  <c r="G998" i="1"/>
  <c r="I998" i="1"/>
  <c r="J998" i="1" s="1"/>
  <c r="N998" i="1"/>
  <c r="O998" i="1"/>
  <c r="P998" i="1" s="1"/>
  <c r="C999" i="1"/>
  <c r="D999" i="1"/>
  <c r="E999" i="1"/>
  <c r="F999" i="1"/>
  <c r="G999" i="1"/>
  <c r="I999" i="1"/>
  <c r="J999" i="1" s="1"/>
  <c r="N999" i="1"/>
  <c r="O999" i="1"/>
  <c r="P999" i="1" s="1"/>
  <c r="C1000" i="1"/>
  <c r="D1000" i="1"/>
  <c r="E1000" i="1"/>
  <c r="F1000" i="1"/>
  <c r="G1000" i="1"/>
  <c r="I1000" i="1"/>
  <c r="J1000" i="1" s="1"/>
  <c r="N1000" i="1"/>
  <c r="O1000" i="1"/>
  <c r="P1000" i="1" s="1"/>
  <c r="C1001" i="1"/>
  <c r="D1001" i="1"/>
  <c r="E1001" i="1"/>
  <c r="F1001" i="1"/>
  <c r="G1001" i="1"/>
  <c r="I1001" i="1"/>
  <c r="J1001" i="1" s="1"/>
  <c r="N1001" i="1"/>
  <c r="O1001" i="1"/>
  <c r="P1001" i="1" s="1"/>
  <c r="C1002" i="1"/>
  <c r="D1002" i="1"/>
  <c r="E1002" i="1"/>
  <c r="F1002" i="1"/>
  <c r="G1002" i="1"/>
  <c r="I1002" i="1"/>
  <c r="J1002" i="1" s="1"/>
  <c r="N1002" i="1"/>
  <c r="O1002" i="1"/>
  <c r="P1002" i="1" s="1"/>
  <c r="C1003" i="1"/>
  <c r="D1003" i="1"/>
  <c r="E1003" i="1"/>
  <c r="F1003" i="1"/>
  <c r="G1003" i="1"/>
  <c r="I1003" i="1"/>
  <c r="J1003" i="1" s="1"/>
  <c r="N1003" i="1"/>
  <c r="O1003" i="1"/>
  <c r="P1003" i="1" s="1"/>
  <c r="C1004" i="1"/>
  <c r="D1004" i="1"/>
  <c r="E1004" i="1"/>
  <c r="F1004" i="1"/>
  <c r="G1004" i="1"/>
  <c r="I1004" i="1"/>
  <c r="J1004" i="1" s="1"/>
  <c r="N1004" i="1"/>
  <c r="O1004" i="1"/>
  <c r="P1004" i="1" s="1"/>
  <c r="C1005" i="1"/>
  <c r="D1005" i="1"/>
  <c r="E1005" i="1"/>
  <c r="F1005" i="1"/>
  <c r="G1005" i="1"/>
  <c r="I1005" i="1"/>
  <c r="J1005" i="1" s="1"/>
  <c r="N1005" i="1"/>
  <c r="O1005" i="1"/>
  <c r="P1005" i="1" s="1"/>
  <c r="C1006" i="1"/>
  <c r="D1006" i="1"/>
  <c r="E1006" i="1"/>
  <c r="F1006" i="1"/>
  <c r="G1006" i="1"/>
  <c r="I1006" i="1"/>
  <c r="J1006" i="1" s="1"/>
  <c r="N1006" i="1"/>
  <c r="O1006" i="1"/>
  <c r="P1006" i="1" s="1"/>
  <c r="C1007" i="1"/>
  <c r="D1007" i="1"/>
  <c r="E1007" i="1"/>
  <c r="F1007" i="1"/>
  <c r="G1007" i="1"/>
  <c r="I1007" i="1"/>
  <c r="J1007" i="1" s="1"/>
  <c r="N1007" i="1"/>
  <c r="O1007" i="1"/>
  <c r="P1007" i="1" s="1"/>
  <c r="C1008" i="1"/>
  <c r="D1008" i="1"/>
  <c r="E1008" i="1"/>
  <c r="F1008" i="1"/>
  <c r="G1008" i="1"/>
  <c r="I1008" i="1"/>
  <c r="J1008" i="1" s="1"/>
  <c r="N1008" i="1"/>
  <c r="O1008" i="1"/>
  <c r="P1008" i="1" s="1"/>
  <c r="C1009" i="1"/>
  <c r="D1009" i="1"/>
  <c r="E1009" i="1"/>
  <c r="F1009" i="1"/>
  <c r="G1009" i="1"/>
  <c r="I1009" i="1"/>
  <c r="J1009" i="1" s="1"/>
  <c r="N1009" i="1"/>
  <c r="O1009" i="1"/>
  <c r="P1009" i="1" s="1"/>
  <c r="C1010" i="1"/>
  <c r="D1010" i="1"/>
  <c r="E1010" i="1"/>
  <c r="F1010" i="1"/>
  <c r="G1010" i="1"/>
  <c r="I1010" i="1"/>
  <c r="J1010" i="1" s="1"/>
  <c r="N1010" i="1"/>
  <c r="O1010" i="1"/>
  <c r="P1010" i="1" s="1"/>
  <c r="C1011" i="1"/>
  <c r="D1011" i="1"/>
  <c r="E1011" i="1"/>
  <c r="F1011" i="1"/>
  <c r="G1011" i="1"/>
  <c r="I1011" i="1"/>
  <c r="J1011" i="1" s="1"/>
  <c r="N1011" i="1"/>
  <c r="O1011" i="1"/>
  <c r="P1011" i="1" s="1"/>
  <c r="C1012" i="1"/>
  <c r="D1012" i="1"/>
  <c r="E1012" i="1"/>
  <c r="F1012" i="1"/>
  <c r="G1012" i="1"/>
  <c r="I1012" i="1"/>
  <c r="J1012" i="1" s="1"/>
  <c r="N1012" i="1"/>
  <c r="O1012" i="1"/>
  <c r="P1012" i="1" s="1"/>
  <c r="C1013" i="1"/>
  <c r="D1013" i="1"/>
  <c r="E1013" i="1"/>
  <c r="F1013" i="1"/>
  <c r="G1013" i="1"/>
  <c r="I1013" i="1"/>
  <c r="J1013" i="1" s="1"/>
  <c r="N1013" i="1"/>
  <c r="O1013" i="1"/>
  <c r="P1013" i="1" s="1"/>
  <c r="C1014" i="1"/>
  <c r="D1014" i="1"/>
  <c r="E1014" i="1"/>
  <c r="F1014" i="1"/>
  <c r="G1014" i="1"/>
  <c r="I1014" i="1"/>
  <c r="J1014" i="1" s="1"/>
  <c r="N1014" i="1"/>
  <c r="O1014" i="1"/>
  <c r="P1014" i="1" s="1"/>
  <c r="C1015" i="1"/>
  <c r="D1015" i="1"/>
  <c r="E1015" i="1"/>
  <c r="F1015" i="1"/>
  <c r="G1015" i="1"/>
  <c r="I1015" i="1"/>
  <c r="J1015" i="1" s="1"/>
  <c r="N1015" i="1"/>
  <c r="O1015" i="1"/>
  <c r="P1015" i="1" s="1"/>
  <c r="C1016" i="1"/>
  <c r="D1016" i="1"/>
  <c r="E1016" i="1"/>
  <c r="F1016" i="1"/>
  <c r="G1016" i="1"/>
  <c r="I1016" i="1"/>
  <c r="J1016" i="1" s="1"/>
  <c r="N1016" i="1"/>
  <c r="O1016" i="1"/>
  <c r="P1016" i="1" s="1"/>
  <c r="C1017" i="1"/>
  <c r="D1017" i="1"/>
  <c r="E1017" i="1"/>
  <c r="F1017" i="1"/>
  <c r="G1017" i="1"/>
  <c r="I1017" i="1"/>
  <c r="J1017" i="1" s="1"/>
  <c r="N1017" i="1"/>
  <c r="O1017" i="1"/>
  <c r="P1017" i="1" s="1"/>
  <c r="C1018" i="1"/>
  <c r="D1018" i="1"/>
  <c r="E1018" i="1"/>
  <c r="F1018" i="1"/>
  <c r="G1018" i="1"/>
  <c r="I1018" i="1"/>
  <c r="J1018" i="1" s="1"/>
  <c r="N1018" i="1"/>
  <c r="O1018" i="1"/>
  <c r="P1018" i="1" s="1"/>
  <c r="C1019" i="1"/>
  <c r="D1019" i="1"/>
  <c r="E1019" i="1"/>
  <c r="F1019" i="1"/>
  <c r="G1019" i="1"/>
  <c r="I1019" i="1"/>
  <c r="J1019" i="1" s="1"/>
  <c r="N1019" i="1"/>
  <c r="O1019" i="1"/>
  <c r="P1019" i="1" s="1"/>
  <c r="C1020" i="1"/>
  <c r="D1020" i="1"/>
  <c r="E1020" i="1"/>
  <c r="F1020" i="1"/>
  <c r="G1020" i="1"/>
  <c r="I1020" i="1"/>
  <c r="J1020" i="1" s="1"/>
  <c r="N1020" i="1"/>
  <c r="O1020" i="1"/>
  <c r="P1020" i="1" s="1"/>
  <c r="C1021" i="1"/>
  <c r="D1021" i="1"/>
  <c r="E1021" i="1"/>
  <c r="F1021" i="1"/>
  <c r="G1021" i="1"/>
  <c r="I1021" i="1"/>
  <c r="J1021" i="1" s="1"/>
  <c r="N1021" i="1"/>
  <c r="O1021" i="1"/>
  <c r="P1021" i="1" s="1"/>
  <c r="C1022" i="1"/>
  <c r="D1022" i="1"/>
  <c r="E1022" i="1"/>
  <c r="F1022" i="1"/>
  <c r="G1022" i="1"/>
  <c r="I1022" i="1"/>
  <c r="J1022" i="1" s="1"/>
  <c r="N1022" i="1"/>
  <c r="O1022" i="1"/>
  <c r="P1022" i="1" s="1"/>
  <c r="C1023" i="1"/>
  <c r="D1023" i="1"/>
  <c r="E1023" i="1"/>
  <c r="F1023" i="1"/>
  <c r="G1023" i="1"/>
  <c r="I1023" i="1"/>
  <c r="J1023" i="1" s="1"/>
  <c r="N1023" i="1"/>
  <c r="O1023" i="1"/>
  <c r="P1023" i="1" s="1"/>
  <c r="C1024" i="1"/>
  <c r="D1024" i="1"/>
  <c r="E1024" i="1"/>
  <c r="F1024" i="1"/>
  <c r="G1024" i="1"/>
  <c r="I1024" i="1"/>
  <c r="J1024" i="1" s="1"/>
  <c r="N1024" i="1"/>
  <c r="O1024" i="1"/>
  <c r="P1024" i="1" s="1"/>
  <c r="C1025" i="1"/>
  <c r="D1025" i="1"/>
  <c r="E1025" i="1"/>
  <c r="F1025" i="1"/>
  <c r="G1025" i="1"/>
  <c r="I1025" i="1"/>
  <c r="J1025" i="1" s="1"/>
  <c r="N1025" i="1"/>
  <c r="O1025" i="1"/>
  <c r="P1025" i="1" s="1"/>
  <c r="C1026" i="1"/>
  <c r="D1026" i="1"/>
  <c r="E1026" i="1"/>
  <c r="F1026" i="1"/>
  <c r="G1026" i="1"/>
  <c r="I1026" i="1"/>
  <c r="J1026" i="1" s="1"/>
  <c r="N1026" i="1"/>
  <c r="O1026" i="1"/>
  <c r="P1026" i="1" s="1"/>
  <c r="C1027" i="1"/>
  <c r="D1027" i="1"/>
  <c r="E1027" i="1"/>
  <c r="F1027" i="1"/>
  <c r="G1027" i="1"/>
  <c r="I1027" i="1"/>
  <c r="J1027" i="1" s="1"/>
  <c r="N1027" i="1"/>
  <c r="O1027" i="1"/>
  <c r="P1027" i="1" s="1"/>
  <c r="C1028" i="1"/>
  <c r="D1028" i="1"/>
  <c r="E1028" i="1"/>
  <c r="F1028" i="1"/>
  <c r="G1028" i="1"/>
  <c r="I1028" i="1"/>
  <c r="J1028" i="1" s="1"/>
  <c r="N1028" i="1"/>
  <c r="O1028" i="1"/>
  <c r="P1028" i="1" s="1"/>
  <c r="C1029" i="1"/>
  <c r="D1029" i="1"/>
  <c r="E1029" i="1"/>
  <c r="F1029" i="1"/>
  <c r="G1029" i="1"/>
  <c r="I1029" i="1"/>
  <c r="J1029" i="1" s="1"/>
  <c r="N1029" i="1"/>
  <c r="O1029" i="1"/>
  <c r="P1029" i="1" s="1"/>
  <c r="C1030" i="1"/>
  <c r="D1030" i="1"/>
  <c r="E1030" i="1"/>
  <c r="F1030" i="1"/>
  <c r="G1030" i="1"/>
  <c r="I1030" i="1"/>
  <c r="J1030" i="1" s="1"/>
  <c r="N1030" i="1"/>
  <c r="O1030" i="1"/>
  <c r="P1030" i="1" s="1"/>
  <c r="C1031" i="1"/>
  <c r="D1031" i="1"/>
  <c r="E1031" i="1"/>
  <c r="F1031" i="1"/>
  <c r="G1031" i="1"/>
  <c r="I1031" i="1"/>
  <c r="J1031" i="1" s="1"/>
  <c r="N1031" i="1"/>
  <c r="O1031" i="1"/>
  <c r="P1031" i="1" s="1"/>
  <c r="C1032" i="1"/>
  <c r="D1032" i="1"/>
  <c r="E1032" i="1"/>
  <c r="F1032" i="1"/>
  <c r="G1032" i="1"/>
  <c r="I1032" i="1"/>
  <c r="J1032" i="1" s="1"/>
  <c r="N1032" i="1"/>
  <c r="O1032" i="1"/>
  <c r="P1032" i="1" s="1"/>
  <c r="C1033" i="1"/>
  <c r="D1033" i="1"/>
  <c r="E1033" i="1"/>
  <c r="F1033" i="1"/>
  <c r="G1033" i="1"/>
  <c r="I1033" i="1"/>
  <c r="J1033" i="1" s="1"/>
  <c r="N1033" i="1"/>
  <c r="O1033" i="1"/>
  <c r="P1033" i="1" s="1"/>
  <c r="C1034" i="1"/>
  <c r="D1034" i="1"/>
  <c r="E1034" i="1"/>
  <c r="F1034" i="1"/>
  <c r="G1034" i="1"/>
  <c r="I1034" i="1"/>
  <c r="J1034" i="1" s="1"/>
  <c r="N1034" i="1"/>
  <c r="O1034" i="1"/>
  <c r="P1034" i="1" s="1"/>
  <c r="C1035" i="1"/>
  <c r="D1035" i="1"/>
  <c r="E1035" i="1"/>
  <c r="F1035" i="1"/>
  <c r="G1035" i="1"/>
  <c r="I1035" i="1"/>
  <c r="J1035" i="1" s="1"/>
  <c r="N1035" i="1"/>
  <c r="O1035" i="1"/>
  <c r="P1035" i="1" s="1"/>
  <c r="C1036" i="1"/>
  <c r="D1036" i="1"/>
  <c r="E1036" i="1"/>
  <c r="F1036" i="1"/>
  <c r="G1036" i="1"/>
  <c r="I1036" i="1"/>
  <c r="J1036" i="1" s="1"/>
  <c r="N1036" i="1"/>
  <c r="O1036" i="1"/>
  <c r="P1036" i="1" s="1"/>
  <c r="C1037" i="1"/>
  <c r="D1037" i="1"/>
  <c r="E1037" i="1"/>
  <c r="F1037" i="1"/>
  <c r="G1037" i="1"/>
  <c r="I1037" i="1"/>
  <c r="J1037" i="1" s="1"/>
  <c r="N1037" i="1"/>
  <c r="O1037" i="1"/>
  <c r="P1037" i="1" s="1"/>
  <c r="C1038" i="1"/>
  <c r="D1038" i="1"/>
  <c r="E1038" i="1"/>
  <c r="F1038" i="1"/>
  <c r="G1038" i="1"/>
  <c r="I1038" i="1"/>
  <c r="J1038" i="1" s="1"/>
  <c r="N1038" i="1"/>
  <c r="O1038" i="1"/>
  <c r="P1038" i="1" s="1"/>
  <c r="C1039" i="1"/>
  <c r="D1039" i="1"/>
  <c r="E1039" i="1"/>
  <c r="F1039" i="1"/>
  <c r="G1039" i="1"/>
  <c r="I1039" i="1"/>
  <c r="J1039" i="1" s="1"/>
  <c r="N1039" i="1"/>
  <c r="O1039" i="1"/>
  <c r="P1039" i="1" s="1"/>
  <c r="C1040" i="1"/>
  <c r="D1040" i="1"/>
  <c r="E1040" i="1"/>
  <c r="F1040" i="1"/>
  <c r="G1040" i="1"/>
  <c r="I1040" i="1"/>
  <c r="J1040" i="1" s="1"/>
  <c r="N1040" i="1"/>
  <c r="O1040" i="1"/>
  <c r="P1040" i="1" s="1"/>
  <c r="C1041" i="1"/>
  <c r="D1041" i="1"/>
  <c r="E1041" i="1"/>
  <c r="F1041" i="1"/>
  <c r="G1041" i="1"/>
  <c r="I1041" i="1"/>
  <c r="J1041" i="1" s="1"/>
  <c r="N1041" i="1"/>
  <c r="O1041" i="1"/>
  <c r="P1041" i="1" s="1"/>
  <c r="C1042" i="1"/>
  <c r="D1042" i="1"/>
  <c r="E1042" i="1"/>
  <c r="F1042" i="1"/>
  <c r="G1042" i="1"/>
  <c r="I1042" i="1"/>
  <c r="J1042" i="1" s="1"/>
  <c r="N1042" i="1"/>
  <c r="O1042" i="1"/>
  <c r="P1042" i="1" s="1"/>
  <c r="C1043" i="1"/>
  <c r="D1043" i="1"/>
  <c r="E1043" i="1"/>
  <c r="F1043" i="1"/>
  <c r="G1043" i="1"/>
  <c r="I1043" i="1"/>
  <c r="J1043" i="1" s="1"/>
  <c r="N1043" i="1"/>
  <c r="O1043" i="1"/>
  <c r="P1043" i="1" s="1"/>
  <c r="C1044" i="1"/>
  <c r="D1044" i="1"/>
  <c r="E1044" i="1"/>
  <c r="F1044" i="1"/>
  <c r="G1044" i="1"/>
  <c r="I1044" i="1"/>
  <c r="J1044" i="1" s="1"/>
  <c r="N1044" i="1"/>
  <c r="O1044" i="1"/>
  <c r="P1044" i="1" s="1"/>
  <c r="C1045" i="1"/>
  <c r="D1045" i="1"/>
  <c r="E1045" i="1"/>
  <c r="F1045" i="1"/>
  <c r="G1045" i="1"/>
  <c r="I1045" i="1"/>
  <c r="J1045" i="1" s="1"/>
  <c r="N1045" i="1"/>
  <c r="O1045" i="1"/>
  <c r="P1045" i="1" s="1"/>
  <c r="C1046" i="1"/>
  <c r="D1046" i="1"/>
  <c r="E1046" i="1"/>
  <c r="F1046" i="1"/>
  <c r="G1046" i="1"/>
  <c r="I1046" i="1"/>
  <c r="J1046" i="1" s="1"/>
  <c r="N1046" i="1"/>
  <c r="O1046" i="1"/>
  <c r="P1046" i="1" s="1"/>
  <c r="C1047" i="1"/>
  <c r="D1047" i="1"/>
  <c r="E1047" i="1"/>
  <c r="F1047" i="1"/>
  <c r="G1047" i="1"/>
  <c r="I1047" i="1"/>
  <c r="J1047" i="1" s="1"/>
  <c r="N1047" i="1"/>
  <c r="O1047" i="1"/>
  <c r="P1047" i="1" s="1"/>
  <c r="C1048" i="1"/>
  <c r="D1048" i="1"/>
  <c r="E1048" i="1"/>
  <c r="F1048" i="1"/>
  <c r="G1048" i="1"/>
  <c r="I1048" i="1"/>
  <c r="J1048" i="1" s="1"/>
  <c r="N1048" i="1"/>
  <c r="O1048" i="1"/>
  <c r="P1048" i="1" s="1"/>
  <c r="C1049" i="1"/>
  <c r="D1049" i="1"/>
  <c r="E1049" i="1"/>
  <c r="F1049" i="1"/>
  <c r="G1049" i="1"/>
  <c r="I1049" i="1"/>
  <c r="J1049" i="1" s="1"/>
  <c r="N1049" i="1"/>
  <c r="O1049" i="1"/>
  <c r="P1049" i="1" s="1"/>
  <c r="C1050" i="1"/>
  <c r="D1050" i="1"/>
  <c r="E1050" i="1"/>
  <c r="F1050" i="1"/>
  <c r="G1050" i="1"/>
  <c r="I1050" i="1"/>
  <c r="J1050" i="1" s="1"/>
  <c r="N1050" i="1"/>
  <c r="O1050" i="1"/>
  <c r="P1050" i="1" s="1"/>
  <c r="C1051" i="1"/>
  <c r="D1051" i="1"/>
  <c r="E1051" i="1"/>
  <c r="F1051" i="1"/>
  <c r="G1051" i="1"/>
  <c r="I1051" i="1"/>
  <c r="J1051" i="1" s="1"/>
  <c r="N1051" i="1"/>
  <c r="O1051" i="1"/>
  <c r="P1051" i="1" s="1"/>
  <c r="C1052" i="1"/>
  <c r="D1052" i="1"/>
  <c r="E1052" i="1"/>
  <c r="F1052" i="1"/>
  <c r="G1052" i="1"/>
  <c r="I1052" i="1"/>
  <c r="J1052" i="1" s="1"/>
  <c r="N1052" i="1"/>
  <c r="O1052" i="1"/>
  <c r="P1052" i="1" s="1"/>
  <c r="C1053" i="1"/>
  <c r="D1053" i="1"/>
  <c r="E1053" i="1"/>
  <c r="F1053" i="1"/>
  <c r="G1053" i="1"/>
  <c r="I1053" i="1"/>
  <c r="J1053" i="1" s="1"/>
  <c r="N1053" i="1"/>
  <c r="O1053" i="1"/>
  <c r="P1053" i="1" s="1"/>
  <c r="C1054" i="1"/>
  <c r="D1054" i="1"/>
  <c r="E1054" i="1"/>
  <c r="F1054" i="1"/>
  <c r="G1054" i="1"/>
  <c r="I1054" i="1"/>
  <c r="J1054" i="1" s="1"/>
  <c r="N1054" i="1"/>
  <c r="O1054" i="1"/>
  <c r="P1054" i="1" s="1"/>
  <c r="C1055" i="1"/>
  <c r="D1055" i="1"/>
  <c r="E1055" i="1"/>
  <c r="F1055" i="1"/>
  <c r="G1055" i="1"/>
  <c r="I1055" i="1"/>
  <c r="J1055" i="1" s="1"/>
  <c r="N1055" i="1"/>
  <c r="O1055" i="1"/>
  <c r="P1055" i="1" s="1"/>
  <c r="C1056" i="1"/>
  <c r="D1056" i="1"/>
  <c r="E1056" i="1"/>
  <c r="F1056" i="1"/>
  <c r="G1056" i="1"/>
  <c r="I1056" i="1"/>
  <c r="J1056" i="1" s="1"/>
  <c r="N1056" i="1"/>
  <c r="O1056" i="1"/>
  <c r="P1056" i="1" s="1"/>
  <c r="C1057" i="1"/>
  <c r="D1057" i="1"/>
  <c r="E1057" i="1"/>
  <c r="F1057" i="1"/>
  <c r="G1057" i="1"/>
  <c r="I1057" i="1"/>
  <c r="J1057" i="1" s="1"/>
  <c r="N1057" i="1"/>
  <c r="O1057" i="1"/>
  <c r="P1057" i="1" s="1"/>
  <c r="C1058" i="1"/>
  <c r="D1058" i="1"/>
  <c r="E1058" i="1"/>
  <c r="F1058" i="1"/>
  <c r="G1058" i="1"/>
  <c r="I1058" i="1"/>
  <c r="J1058" i="1" s="1"/>
  <c r="N1058" i="1"/>
  <c r="O1058" i="1"/>
  <c r="P1058" i="1" s="1"/>
  <c r="C1059" i="1"/>
  <c r="D1059" i="1"/>
  <c r="E1059" i="1"/>
  <c r="F1059" i="1"/>
  <c r="G1059" i="1"/>
  <c r="I1059" i="1"/>
  <c r="J1059" i="1" s="1"/>
  <c r="N1059" i="1"/>
  <c r="O1059" i="1"/>
  <c r="P1059" i="1" s="1"/>
  <c r="C1060" i="1"/>
  <c r="D1060" i="1"/>
  <c r="E1060" i="1"/>
  <c r="F1060" i="1"/>
  <c r="G1060" i="1"/>
  <c r="I1060" i="1"/>
  <c r="J1060" i="1" s="1"/>
  <c r="N1060" i="1"/>
  <c r="O1060" i="1"/>
  <c r="P1060" i="1" s="1"/>
  <c r="C1061" i="1"/>
  <c r="D1061" i="1"/>
  <c r="E1061" i="1"/>
  <c r="F1061" i="1"/>
  <c r="G1061" i="1"/>
  <c r="I1061" i="1"/>
  <c r="J1061" i="1" s="1"/>
  <c r="N1061" i="1"/>
  <c r="O1061" i="1"/>
  <c r="P1061" i="1" s="1"/>
  <c r="C1062" i="1"/>
  <c r="D1062" i="1"/>
  <c r="E1062" i="1"/>
  <c r="F1062" i="1"/>
  <c r="G1062" i="1"/>
  <c r="I1062" i="1"/>
  <c r="J1062" i="1" s="1"/>
  <c r="N1062" i="1"/>
  <c r="O1062" i="1"/>
  <c r="P1062" i="1" s="1"/>
  <c r="C1063" i="1"/>
  <c r="D1063" i="1"/>
  <c r="E1063" i="1"/>
  <c r="F1063" i="1"/>
  <c r="G1063" i="1"/>
  <c r="I1063" i="1"/>
  <c r="J1063" i="1" s="1"/>
  <c r="N1063" i="1"/>
  <c r="O1063" i="1"/>
  <c r="P1063" i="1" s="1"/>
  <c r="C1064" i="1"/>
  <c r="D1064" i="1"/>
  <c r="E1064" i="1"/>
  <c r="F1064" i="1"/>
  <c r="G1064" i="1"/>
  <c r="I1064" i="1"/>
  <c r="J1064" i="1" s="1"/>
  <c r="N1064" i="1"/>
  <c r="O1064" i="1"/>
  <c r="P1064" i="1" s="1"/>
  <c r="C1065" i="1"/>
  <c r="D1065" i="1"/>
  <c r="E1065" i="1"/>
  <c r="F1065" i="1"/>
  <c r="G1065" i="1"/>
  <c r="I1065" i="1"/>
  <c r="J1065" i="1" s="1"/>
  <c r="N1065" i="1"/>
  <c r="O1065" i="1"/>
  <c r="P1065" i="1" s="1"/>
  <c r="C1066" i="1"/>
  <c r="D1066" i="1"/>
  <c r="E1066" i="1"/>
  <c r="F1066" i="1"/>
  <c r="G1066" i="1"/>
  <c r="I1066" i="1"/>
  <c r="J1066" i="1" s="1"/>
  <c r="N1066" i="1"/>
  <c r="O1066" i="1"/>
  <c r="P1066" i="1" s="1"/>
  <c r="C1067" i="1"/>
  <c r="D1067" i="1"/>
  <c r="E1067" i="1"/>
  <c r="F1067" i="1"/>
  <c r="G1067" i="1"/>
  <c r="I1067" i="1"/>
  <c r="J1067" i="1" s="1"/>
  <c r="N1067" i="1"/>
  <c r="O1067" i="1"/>
  <c r="P1067" i="1" s="1"/>
  <c r="C1068" i="1"/>
  <c r="D1068" i="1"/>
  <c r="E1068" i="1"/>
  <c r="F1068" i="1"/>
  <c r="G1068" i="1"/>
  <c r="I1068" i="1"/>
  <c r="J1068" i="1" s="1"/>
  <c r="N1068" i="1"/>
  <c r="O1068" i="1"/>
  <c r="P1068" i="1" s="1"/>
  <c r="C1069" i="1"/>
  <c r="D1069" i="1"/>
  <c r="E1069" i="1"/>
  <c r="F1069" i="1"/>
  <c r="G1069" i="1"/>
  <c r="I1069" i="1"/>
  <c r="J1069" i="1" s="1"/>
  <c r="N1069" i="1"/>
  <c r="O1069" i="1"/>
  <c r="P1069" i="1" s="1"/>
  <c r="C1070" i="1"/>
  <c r="D1070" i="1"/>
  <c r="E1070" i="1"/>
  <c r="F1070" i="1"/>
  <c r="G1070" i="1"/>
  <c r="I1070" i="1"/>
  <c r="J1070" i="1" s="1"/>
  <c r="N1070" i="1"/>
  <c r="O1070" i="1"/>
  <c r="P1070" i="1" s="1"/>
  <c r="C1071" i="1"/>
  <c r="D1071" i="1"/>
  <c r="E1071" i="1"/>
  <c r="F1071" i="1"/>
  <c r="G1071" i="1"/>
  <c r="I1071" i="1"/>
  <c r="J1071" i="1" s="1"/>
  <c r="N1071" i="1"/>
  <c r="O1071" i="1"/>
  <c r="P1071" i="1" s="1"/>
  <c r="C1072" i="1"/>
  <c r="D1072" i="1"/>
  <c r="E1072" i="1"/>
  <c r="F1072" i="1"/>
  <c r="G1072" i="1"/>
  <c r="I1072" i="1"/>
  <c r="J1072" i="1" s="1"/>
  <c r="N1072" i="1"/>
  <c r="O1072" i="1"/>
  <c r="P1072" i="1" s="1"/>
  <c r="C1073" i="1"/>
  <c r="D1073" i="1"/>
  <c r="E1073" i="1"/>
  <c r="F1073" i="1"/>
  <c r="G1073" i="1"/>
  <c r="I1073" i="1"/>
  <c r="J1073" i="1" s="1"/>
  <c r="N1073" i="1"/>
  <c r="O1073" i="1"/>
  <c r="P1073" i="1" s="1"/>
  <c r="C1074" i="1"/>
  <c r="D1074" i="1"/>
  <c r="E1074" i="1"/>
  <c r="F1074" i="1"/>
  <c r="G1074" i="1"/>
  <c r="I1074" i="1"/>
  <c r="J1074" i="1" s="1"/>
  <c r="N1074" i="1"/>
  <c r="O1074" i="1"/>
  <c r="P1074" i="1" s="1"/>
  <c r="C1075" i="1"/>
  <c r="D1075" i="1"/>
  <c r="E1075" i="1"/>
  <c r="F1075" i="1"/>
  <c r="G1075" i="1"/>
  <c r="I1075" i="1"/>
  <c r="J1075" i="1" s="1"/>
  <c r="N1075" i="1"/>
  <c r="O1075" i="1"/>
  <c r="P1075" i="1" s="1"/>
  <c r="C1076" i="1"/>
  <c r="D1076" i="1"/>
  <c r="E1076" i="1"/>
  <c r="F1076" i="1"/>
  <c r="G1076" i="1"/>
  <c r="I1076" i="1"/>
  <c r="J1076" i="1" s="1"/>
  <c r="N1076" i="1"/>
  <c r="O1076" i="1"/>
  <c r="P1076" i="1" s="1"/>
  <c r="C1077" i="1"/>
  <c r="D1077" i="1"/>
  <c r="E1077" i="1"/>
  <c r="F1077" i="1"/>
  <c r="G1077" i="1"/>
  <c r="I1077" i="1"/>
  <c r="J1077" i="1" s="1"/>
  <c r="N1077" i="1"/>
  <c r="O1077" i="1"/>
  <c r="P1077" i="1" s="1"/>
  <c r="C1078" i="1"/>
  <c r="D1078" i="1"/>
  <c r="E1078" i="1"/>
  <c r="F1078" i="1"/>
  <c r="G1078" i="1"/>
  <c r="I1078" i="1"/>
  <c r="J1078" i="1" s="1"/>
  <c r="N1078" i="1"/>
  <c r="O1078" i="1"/>
  <c r="P1078" i="1" s="1"/>
  <c r="C1079" i="1"/>
  <c r="D1079" i="1"/>
  <c r="E1079" i="1"/>
  <c r="F1079" i="1"/>
  <c r="G1079" i="1"/>
  <c r="I1079" i="1"/>
  <c r="J1079" i="1" s="1"/>
  <c r="N1079" i="1"/>
  <c r="O1079" i="1"/>
  <c r="P1079" i="1" s="1"/>
  <c r="C1080" i="1"/>
  <c r="D1080" i="1"/>
  <c r="E1080" i="1"/>
  <c r="F1080" i="1"/>
  <c r="G1080" i="1"/>
  <c r="I1080" i="1"/>
  <c r="J1080" i="1" s="1"/>
  <c r="N1080" i="1"/>
  <c r="O1080" i="1"/>
  <c r="P1080" i="1" s="1"/>
  <c r="C1081" i="1"/>
  <c r="D1081" i="1"/>
  <c r="E1081" i="1"/>
  <c r="F1081" i="1"/>
  <c r="G1081" i="1"/>
  <c r="I1081" i="1"/>
  <c r="J1081" i="1" s="1"/>
  <c r="N1081" i="1"/>
  <c r="O1081" i="1"/>
  <c r="P1081" i="1" s="1"/>
  <c r="C1082" i="1"/>
  <c r="D1082" i="1"/>
  <c r="E1082" i="1"/>
  <c r="F1082" i="1"/>
  <c r="G1082" i="1"/>
  <c r="I1082" i="1"/>
  <c r="J1082" i="1" s="1"/>
  <c r="N1082" i="1"/>
  <c r="O1082" i="1"/>
  <c r="P1082" i="1" s="1"/>
  <c r="C1083" i="1"/>
  <c r="D1083" i="1"/>
  <c r="E1083" i="1"/>
  <c r="F1083" i="1"/>
  <c r="G1083" i="1"/>
  <c r="I1083" i="1"/>
  <c r="J1083" i="1" s="1"/>
  <c r="N1083" i="1"/>
  <c r="O1083" i="1"/>
  <c r="P1083" i="1" s="1"/>
  <c r="C1084" i="1"/>
  <c r="D1084" i="1"/>
  <c r="E1084" i="1"/>
  <c r="F1084" i="1"/>
  <c r="G1084" i="1"/>
  <c r="I1084" i="1"/>
  <c r="J1084" i="1" s="1"/>
  <c r="N1084" i="1"/>
  <c r="O1084" i="1"/>
  <c r="P1084" i="1" s="1"/>
  <c r="C1085" i="1"/>
  <c r="D1085" i="1"/>
  <c r="E1085" i="1"/>
  <c r="F1085" i="1"/>
  <c r="G1085" i="1"/>
  <c r="I1085" i="1"/>
  <c r="J1085" i="1" s="1"/>
  <c r="N1085" i="1"/>
  <c r="O1085" i="1"/>
  <c r="P1085" i="1" s="1"/>
  <c r="C1086" i="1"/>
  <c r="D1086" i="1"/>
  <c r="E1086" i="1"/>
  <c r="F1086" i="1"/>
  <c r="G1086" i="1"/>
  <c r="I1086" i="1"/>
  <c r="J1086" i="1" s="1"/>
  <c r="N1086" i="1"/>
  <c r="O1086" i="1"/>
  <c r="P1086" i="1" s="1"/>
  <c r="C1087" i="1"/>
  <c r="D1087" i="1"/>
  <c r="E1087" i="1"/>
  <c r="F1087" i="1"/>
  <c r="G1087" i="1"/>
  <c r="I1087" i="1"/>
  <c r="J1087" i="1" s="1"/>
  <c r="N1087" i="1"/>
  <c r="O1087" i="1"/>
  <c r="P1087" i="1" s="1"/>
  <c r="C1088" i="1"/>
  <c r="D1088" i="1"/>
  <c r="E1088" i="1"/>
  <c r="F1088" i="1"/>
  <c r="G1088" i="1"/>
  <c r="I1088" i="1"/>
  <c r="J1088" i="1" s="1"/>
  <c r="N1088" i="1"/>
  <c r="O1088" i="1"/>
  <c r="P1088" i="1" s="1"/>
  <c r="C1089" i="1"/>
  <c r="D1089" i="1"/>
  <c r="E1089" i="1"/>
  <c r="F1089" i="1"/>
  <c r="G1089" i="1"/>
  <c r="I1089" i="1"/>
  <c r="J1089" i="1" s="1"/>
  <c r="N1089" i="1"/>
  <c r="O1089" i="1"/>
  <c r="P1089" i="1" s="1"/>
  <c r="C1090" i="1"/>
  <c r="D1090" i="1"/>
  <c r="E1090" i="1"/>
  <c r="F1090" i="1"/>
  <c r="G1090" i="1"/>
  <c r="I1090" i="1"/>
  <c r="J1090" i="1" s="1"/>
  <c r="N1090" i="1"/>
  <c r="O1090" i="1"/>
  <c r="P1090" i="1" s="1"/>
  <c r="C1091" i="1"/>
  <c r="D1091" i="1"/>
  <c r="E1091" i="1"/>
  <c r="F1091" i="1"/>
  <c r="G1091" i="1"/>
  <c r="I1091" i="1"/>
  <c r="J1091" i="1" s="1"/>
  <c r="N1091" i="1"/>
  <c r="O1091" i="1"/>
  <c r="P1091" i="1" s="1"/>
  <c r="C1092" i="1"/>
  <c r="D1092" i="1"/>
  <c r="E1092" i="1"/>
  <c r="F1092" i="1"/>
  <c r="G1092" i="1"/>
  <c r="I1092" i="1"/>
  <c r="J1092" i="1" s="1"/>
  <c r="N1092" i="1"/>
  <c r="O1092" i="1"/>
  <c r="P1092" i="1" s="1"/>
  <c r="C1093" i="1"/>
  <c r="D1093" i="1"/>
  <c r="E1093" i="1"/>
  <c r="F1093" i="1"/>
  <c r="G1093" i="1"/>
  <c r="I1093" i="1"/>
  <c r="J1093" i="1" s="1"/>
  <c r="N1093" i="1"/>
  <c r="O1093" i="1"/>
  <c r="P1093" i="1" s="1"/>
  <c r="C1094" i="1"/>
  <c r="D1094" i="1"/>
  <c r="E1094" i="1"/>
  <c r="F1094" i="1"/>
  <c r="G1094" i="1"/>
  <c r="I1094" i="1"/>
  <c r="J1094" i="1" s="1"/>
  <c r="N1094" i="1"/>
  <c r="O1094" i="1"/>
  <c r="P1094" i="1" s="1"/>
  <c r="C1095" i="1"/>
  <c r="D1095" i="1"/>
  <c r="E1095" i="1"/>
  <c r="F1095" i="1"/>
  <c r="G1095" i="1"/>
  <c r="I1095" i="1"/>
  <c r="J1095" i="1" s="1"/>
  <c r="N1095" i="1"/>
  <c r="O1095" i="1"/>
  <c r="P1095" i="1" s="1"/>
  <c r="C1096" i="1"/>
  <c r="D1096" i="1"/>
  <c r="E1096" i="1"/>
  <c r="F1096" i="1"/>
  <c r="G1096" i="1"/>
  <c r="I1096" i="1"/>
  <c r="J1096" i="1" s="1"/>
  <c r="N1096" i="1"/>
  <c r="O1096" i="1"/>
  <c r="P1096" i="1" s="1"/>
  <c r="C1097" i="1"/>
  <c r="D1097" i="1"/>
  <c r="E1097" i="1"/>
  <c r="F1097" i="1"/>
  <c r="G1097" i="1"/>
  <c r="I1097" i="1"/>
  <c r="J1097" i="1" s="1"/>
  <c r="N1097" i="1"/>
  <c r="O1097" i="1"/>
  <c r="P1097" i="1" s="1"/>
  <c r="C1098" i="1"/>
  <c r="D1098" i="1"/>
  <c r="E1098" i="1"/>
  <c r="F1098" i="1"/>
  <c r="G1098" i="1"/>
  <c r="I1098" i="1"/>
  <c r="J1098" i="1" s="1"/>
  <c r="N1098" i="1"/>
  <c r="O1098" i="1"/>
  <c r="P1098" i="1" s="1"/>
  <c r="C1099" i="1"/>
  <c r="D1099" i="1"/>
  <c r="E1099" i="1"/>
  <c r="F1099" i="1"/>
  <c r="G1099" i="1"/>
  <c r="I1099" i="1"/>
  <c r="J1099" i="1" s="1"/>
  <c r="N1099" i="1"/>
  <c r="O1099" i="1"/>
  <c r="P1099" i="1" s="1"/>
  <c r="C1100" i="1"/>
  <c r="D1100" i="1"/>
  <c r="E1100" i="1"/>
  <c r="F1100" i="1"/>
  <c r="G1100" i="1"/>
  <c r="I1100" i="1"/>
  <c r="J1100" i="1" s="1"/>
  <c r="N1100" i="1"/>
  <c r="O1100" i="1"/>
  <c r="P1100" i="1" s="1"/>
  <c r="C1101" i="1"/>
  <c r="D1101" i="1"/>
  <c r="E1101" i="1"/>
  <c r="F1101" i="1"/>
  <c r="G1101" i="1"/>
  <c r="I1101" i="1"/>
  <c r="J1101" i="1" s="1"/>
  <c r="N1101" i="1"/>
  <c r="O1101" i="1"/>
  <c r="P1101" i="1" s="1"/>
  <c r="C1102" i="1"/>
  <c r="D1102" i="1"/>
  <c r="E1102" i="1"/>
  <c r="F1102" i="1"/>
  <c r="G1102" i="1"/>
  <c r="I1102" i="1"/>
  <c r="J1102" i="1" s="1"/>
  <c r="N1102" i="1"/>
  <c r="O1102" i="1"/>
  <c r="P1102" i="1" s="1"/>
  <c r="C1103" i="1"/>
  <c r="D1103" i="1"/>
  <c r="E1103" i="1"/>
  <c r="F1103" i="1"/>
  <c r="G1103" i="1"/>
  <c r="I1103" i="1"/>
  <c r="J1103" i="1" s="1"/>
  <c r="N1103" i="1"/>
  <c r="O1103" i="1"/>
  <c r="P1103" i="1" s="1"/>
  <c r="C1104" i="1"/>
  <c r="D1104" i="1"/>
  <c r="E1104" i="1"/>
  <c r="F1104" i="1"/>
  <c r="G1104" i="1"/>
  <c r="I1104" i="1"/>
  <c r="J1104" i="1" s="1"/>
  <c r="N1104" i="1"/>
  <c r="O1104" i="1"/>
  <c r="P1104" i="1" s="1"/>
  <c r="C1105" i="1"/>
  <c r="D1105" i="1"/>
  <c r="E1105" i="1"/>
  <c r="F1105" i="1"/>
  <c r="G1105" i="1"/>
  <c r="I1105" i="1"/>
  <c r="J1105" i="1" s="1"/>
  <c r="N1105" i="1"/>
  <c r="O1105" i="1"/>
  <c r="P1105" i="1" s="1"/>
  <c r="C1106" i="1"/>
  <c r="D1106" i="1"/>
  <c r="E1106" i="1"/>
  <c r="F1106" i="1"/>
  <c r="G1106" i="1"/>
  <c r="I1106" i="1"/>
  <c r="J1106" i="1" s="1"/>
  <c r="N1106" i="1"/>
  <c r="O1106" i="1"/>
  <c r="P1106" i="1" s="1"/>
  <c r="C1107" i="1"/>
  <c r="D1107" i="1"/>
  <c r="E1107" i="1"/>
  <c r="F1107" i="1"/>
  <c r="G1107" i="1"/>
  <c r="I1107" i="1"/>
  <c r="J1107" i="1" s="1"/>
  <c r="N1107" i="1"/>
  <c r="O1107" i="1"/>
  <c r="P1107" i="1" s="1"/>
  <c r="C1108" i="1"/>
  <c r="D1108" i="1"/>
  <c r="E1108" i="1"/>
  <c r="F1108" i="1"/>
  <c r="G1108" i="1"/>
  <c r="I1108" i="1"/>
  <c r="J1108" i="1" s="1"/>
  <c r="N1108" i="1"/>
  <c r="O1108" i="1"/>
  <c r="P1108" i="1" s="1"/>
  <c r="C1109" i="1"/>
  <c r="D1109" i="1"/>
  <c r="E1109" i="1"/>
  <c r="F1109" i="1"/>
  <c r="G1109" i="1"/>
  <c r="I1109" i="1"/>
  <c r="J1109" i="1" s="1"/>
  <c r="N1109" i="1"/>
  <c r="O1109" i="1"/>
  <c r="P1109" i="1" s="1"/>
  <c r="C1110" i="1"/>
  <c r="D1110" i="1"/>
  <c r="E1110" i="1"/>
  <c r="F1110" i="1"/>
  <c r="G1110" i="1"/>
  <c r="I1110" i="1"/>
  <c r="J1110" i="1" s="1"/>
  <c r="N1110" i="1"/>
  <c r="O1110" i="1"/>
  <c r="P1110" i="1" s="1"/>
  <c r="C1111" i="1"/>
  <c r="D1111" i="1"/>
  <c r="E1111" i="1"/>
  <c r="F1111" i="1"/>
  <c r="G1111" i="1"/>
  <c r="I1111" i="1"/>
  <c r="J1111" i="1" s="1"/>
  <c r="N1111" i="1"/>
  <c r="O1111" i="1"/>
  <c r="P1111" i="1" s="1"/>
  <c r="C1112" i="1"/>
  <c r="D1112" i="1"/>
  <c r="E1112" i="1"/>
  <c r="F1112" i="1"/>
  <c r="G1112" i="1"/>
  <c r="I1112" i="1"/>
  <c r="J1112" i="1" s="1"/>
  <c r="N1112" i="1"/>
  <c r="O1112" i="1"/>
  <c r="P1112" i="1" s="1"/>
  <c r="C1113" i="1"/>
  <c r="D1113" i="1"/>
  <c r="E1113" i="1"/>
  <c r="F1113" i="1"/>
  <c r="G1113" i="1"/>
  <c r="I1113" i="1"/>
  <c r="J1113" i="1" s="1"/>
  <c r="N1113" i="1"/>
  <c r="O1113" i="1"/>
  <c r="P1113" i="1" s="1"/>
  <c r="C1114" i="1"/>
  <c r="D1114" i="1"/>
  <c r="E1114" i="1"/>
  <c r="F1114" i="1"/>
  <c r="G1114" i="1"/>
  <c r="I1114" i="1"/>
  <c r="J1114" i="1" s="1"/>
  <c r="N1114" i="1"/>
  <c r="O1114" i="1"/>
  <c r="P1114" i="1" s="1"/>
  <c r="C1115" i="1"/>
  <c r="D1115" i="1"/>
  <c r="E1115" i="1"/>
  <c r="F1115" i="1"/>
  <c r="G1115" i="1"/>
  <c r="I1115" i="1"/>
  <c r="J1115" i="1" s="1"/>
  <c r="N1115" i="1"/>
  <c r="O1115" i="1"/>
  <c r="P1115" i="1" s="1"/>
  <c r="C1116" i="1"/>
  <c r="D1116" i="1"/>
  <c r="E1116" i="1"/>
  <c r="F1116" i="1"/>
  <c r="G1116" i="1"/>
  <c r="I1116" i="1"/>
  <c r="J1116" i="1" s="1"/>
  <c r="N1116" i="1"/>
  <c r="O1116" i="1"/>
  <c r="P1116" i="1" s="1"/>
  <c r="C1117" i="1"/>
  <c r="D1117" i="1"/>
  <c r="E1117" i="1"/>
  <c r="F1117" i="1"/>
  <c r="G1117" i="1"/>
  <c r="I1117" i="1"/>
  <c r="J1117" i="1" s="1"/>
  <c r="N1117" i="1"/>
  <c r="O1117" i="1"/>
  <c r="P1117" i="1" s="1"/>
  <c r="C1118" i="1"/>
  <c r="D1118" i="1"/>
  <c r="E1118" i="1"/>
  <c r="F1118" i="1"/>
  <c r="G1118" i="1"/>
  <c r="I1118" i="1"/>
  <c r="J1118" i="1" s="1"/>
  <c r="N1118" i="1"/>
  <c r="O1118" i="1"/>
  <c r="P1118" i="1" s="1"/>
  <c r="C1119" i="1"/>
  <c r="D1119" i="1"/>
  <c r="E1119" i="1"/>
  <c r="F1119" i="1"/>
  <c r="G1119" i="1"/>
  <c r="I1119" i="1"/>
  <c r="J1119" i="1" s="1"/>
  <c r="N1119" i="1"/>
  <c r="O1119" i="1"/>
  <c r="P1119" i="1" s="1"/>
  <c r="C1120" i="1"/>
  <c r="D1120" i="1"/>
  <c r="E1120" i="1"/>
  <c r="F1120" i="1"/>
  <c r="G1120" i="1"/>
  <c r="I1120" i="1"/>
  <c r="J1120" i="1" s="1"/>
  <c r="N1120" i="1"/>
  <c r="O1120" i="1"/>
  <c r="P1120" i="1" s="1"/>
  <c r="C1121" i="1"/>
  <c r="D1121" i="1"/>
  <c r="E1121" i="1"/>
  <c r="F1121" i="1"/>
  <c r="G1121" i="1"/>
  <c r="I1121" i="1"/>
  <c r="J1121" i="1" s="1"/>
  <c r="N1121" i="1"/>
  <c r="O1121" i="1"/>
  <c r="P1121" i="1" s="1"/>
  <c r="C1122" i="1"/>
  <c r="D1122" i="1"/>
  <c r="E1122" i="1"/>
  <c r="F1122" i="1"/>
  <c r="G1122" i="1"/>
  <c r="I1122" i="1"/>
  <c r="J1122" i="1" s="1"/>
  <c r="N1122" i="1"/>
  <c r="O1122" i="1"/>
  <c r="P1122" i="1" s="1"/>
  <c r="C1123" i="1"/>
  <c r="D1123" i="1"/>
  <c r="E1123" i="1"/>
  <c r="F1123" i="1"/>
  <c r="G1123" i="1"/>
  <c r="I1123" i="1"/>
  <c r="J1123" i="1" s="1"/>
  <c r="N1123" i="1"/>
  <c r="O1123" i="1"/>
  <c r="P1123" i="1" s="1"/>
  <c r="C1124" i="1"/>
  <c r="D1124" i="1"/>
  <c r="E1124" i="1"/>
  <c r="F1124" i="1"/>
  <c r="G1124" i="1"/>
  <c r="I1124" i="1"/>
  <c r="J1124" i="1" s="1"/>
  <c r="N1124" i="1"/>
  <c r="O1124" i="1"/>
  <c r="P1124" i="1" s="1"/>
  <c r="C1125" i="1"/>
  <c r="D1125" i="1"/>
  <c r="E1125" i="1"/>
  <c r="F1125" i="1"/>
  <c r="G1125" i="1"/>
  <c r="I1125" i="1"/>
  <c r="J1125" i="1" s="1"/>
  <c r="N1125" i="1"/>
  <c r="O1125" i="1"/>
  <c r="P1125" i="1" s="1"/>
  <c r="C1126" i="1"/>
  <c r="D1126" i="1"/>
  <c r="E1126" i="1"/>
  <c r="F1126" i="1"/>
  <c r="G1126" i="1"/>
  <c r="I1126" i="1"/>
  <c r="J1126" i="1" s="1"/>
  <c r="N1126" i="1"/>
  <c r="O1126" i="1"/>
  <c r="P1126" i="1" s="1"/>
  <c r="C1127" i="1"/>
  <c r="D1127" i="1"/>
  <c r="E1127" i="1"/>
  <c r="F1127" i="1"/>
  <c r="G1127" i="1"/>
  <c r="I1127" i="1"/>
  <c r="J1127" i="1" s="1"/>
  <c r="N1127" i="1"/>
  <c r="O1127" i="1"/>
  <c r="P1127" i="1" s="1"/>
  <c r="C1128" i="1"/>
  <c r="D1128" i="1"/>
  <c r="E1128" i="1"/>
  <c r="F1128" i="1"/>
  <c r="G1128" i="1"/>
  <c r="I1128" i="1"/>
  <c r="J1128" i="1" s="1"/>
  <c r="N1128" i="1"/>
  <c r="O1128" i="1"/>
  <c r="P1128" i="1" s="1"/>
  <c r="C1129" i="1"/>
  <c r="D1129" i="1"/>
  <c r="E1129" i="1"/>
  <c r="F1129" i="1"/>
  <c r="G1129" i="1"/>
  <c r="I1129" i="1"/>
  <c r="J1129" i="1" s="1"/>
  <c r="N1129" i="1"/>
  <c r="O1129" i="1"/>
  <c r="P1129" i="1" s="1"/>
  <c r="C1130" i="1"/>
  <c r="D1130" i="1"/>
  <c r="E1130" i="1"/>
  <c r="F1130" i="1"/>
  <c r="G1130" i="1"/>
  <c r="I1130" i="1"/>
  <c r="J1130" i="1" s="1"/>
  <c r="N1130" i="1"/>
  <c r="O1130" i="1"/>
  <c r="P1130" i="1" s="1"/>
  <c r="C1131" i="1"/>
  <c r="D1131" i="1"/>
  <c r="E1131" i="1"/>
  <c r="F1131" i="1"/>
  <c r="G1131" i="1"/>
  <c r="I1131" i="1"/>
  <c r="J1131" i="1" s="1"/>
  <c r="N1131" i="1"/>
  <c r="O1131" i="1"/>
  <c r="P1131" i="1" s="1"/>
  <c r="C1132" i="1"/>
  <c r="D1132" i="1"/>
  <c r="E1132" i="1"/>
  <c r="F1132" i="1"/>
  <c r="G1132" i="1"/>
  <c r="I1132" i="1"/>
  <c r="J1132" i="1" s="1"/>
  <c r="N1132" i="1"/>
  <c r="O1132" i="1"/>
  <c r="P1132" i="1" s="1"/>
  <c r="C1133" i="1"/>
  <c r="D1133" i="1"/>
  <c r="E1133" i="1"/>
  <c r="F1133" i="1"/>
  <c r="G1133" i="1"/>
  <c r="I1133" i="1"/>
  <c r="J1133" i="1" s="1"/>
  <c r="N1133" i="1"/>
  <c r="O1133" i="1"/>
  <c r="P1133" i="1" s="1"/>
  <c r="C1134" i="1"/>
  <c r="D1134" i="1"/>
  <c r="E1134" i="1"/>
  <c r="F1134" i="1"/>
  <c r="G1134" i="1"/>
  <c r="I1134" i="1"/>
  <c r="J1134" i="1" s="1"/>
  <c r="N1134" i="1"/>
  <c r="O1134" i="1"/>
  <c r="P1134" i="1" s="1"/>
  <c r="C1135" i="1"/>
  <c r="D1135" i="1"/>
  <c r="E1135" i="1"/>
  <c r="F1135" i="1"/>
  <c r="G1135" i="1"/>
  <c r="I1135" i="1"/>
  <c r="J1135" i="1" s="1"/>
  <c r="N1135" i="1"/>
  <c r="O1135" i="1"/>
  <c r="P1135" i="1" s="1"/>
  <c r="C1136" i="1"/>
  <c r="D1136" i="1"/>
  <c r="E1136" i="1"/>
  <c r="F1136" i="1"/>
  <c r="G1136" i="1"/>
  <c r="I1136" i="1"/>
  <c r="J1136" i="1" s="1"/>
  <c r="N1136" i="1"/>
  <c r="O1136" i="1"/>
  <c r="P1136" i="1" s="1"/>
  <c r="C1137" i="1"/>
  <c r="D1137" i="1"/>
  <c r="E1137" i="1"/>
  <c r="F1137" i="1"/>
  <c r="G1137" i="1"/>
  <c r="I1137" i="1"/>
  <c r="J1137" i="1" s="1"/>
  <c r="N1137" i="1"/>
  <c r="O1137" i="1"/>
  <c r="P1137" i="1" s="1"/>
  <c r="C1138" i="1"/>
  <c r="D1138" i="1"/>
  <c r="E1138" i="1"/>
  <c r="F1138" i="1"/>
  <c r="G1138" i="1"/>
  <c r="I1138" i="1"/>
  <c r="J1138" i="1" s="1"/>
  <c r="N1138" i="1"/>
  <c r="O1138" i="1"/>
  <c r="P1138" i="1" s="1"/>
  <c r="C1139" i="1"/>
  <c r="D1139" i="1"/>
  <c r="E1139" i="1"/>
  <c r="F1139" i="1"/>
  <c r="G1139" i="1"/>
  <c r="I1139" i="1"/>
  <c r="J1139" i="1" s="1"/>
  <c r="N1139" i="1"/>
  <c r="O1139" i="1"/>
  <c r="P1139" i="1" s="1"/>
  <c r="C1140" i="1"/>
  <c r="D1140" i="1"/>
  <c r="E1140" i="1"/>
  <c r="F1140" i="1"/>
  <c r="G1140" i="1"/>
  <c r="I1140" i="1"/>
  <c r="J1140" i="1" s="1"/>
  <c r="N1140" i="1"/>
  <c r="O1140" i="1"/>
  <c r="P1140" i="1" s="1"/>
  <c r="C1141" i="1"/>
  <c r="D1141" i="1"/>
  <c r="E1141" i="1"/>
  <c r="F1141" i="1"/>
  <c r="G1141" i="1"/>
  <c r="I1141" i="1"/>
  <c r="J1141" i="1" s="1"/>
  <c r="N1141" i="1"/>
  <c r="O1141" i="1"/>
  <c r="P1141" i="1" s="1"/>
  <c r="C1142" i="1"/>
  <c r="D1142" i="1"/>
  <c r="E1142" i="1"/>
  <c r="F1142" i="1"/>
  <c r="G1142" i="1"/>
  <c r="I1142" i="1"/>
  <c r="J1142" i="1" s="1"/>
  <c r="N1142" i="1"/>
  <c r="O1142" i="1"/>
  <c r="P1142" i="1" s="1"/>
  <c r="C1143" i="1"/>
  <c r="D1143" i="1"/>
  <c r="E1143" i="1"/>
  <c r="F1143" i="1"/>
  <c r="G1143" i="1"/>
  <c r="I1143" i="1"/>
  <c r="J1143" i="1" s="1"/>
  <c r="N1143" i="1"/>
  <c r="O1143" i="1"/>
  <c r="P1143" i="1" s="1"/>
  <c r="C1144" i="1"/>
  <c r="D1144" i="1"/>
  <c r="E1144" i="1"/>
  <c r="F1144" i="1"/>
  <c r="G1144" i="1"/>
  <c r="I1144" i="1"/>
  <c r="J1144" i="1" s="1"/>
  <c r="N1144" i="1"/>
  <c r="O1144" i="1"/>
  <c r="P1144" i="1" s="1"/>
  <c r="C1145" i="1"/>
  <c r="D1145" i="1"/>
  <c r="E1145" i="1"/>
  <c r="F1145" i="1"/>
  <c r="G1145" i="1"/>
  <c r="I1145" i="1"/>
  <c r="J1145" i="1" s="1"/>
  <c r="N1145" i="1"/>
  <c r="O1145" i="1"/>
  <c r="P1145" i="1" s="1"/>
  <c r="C1146" i="1"/>
  <c r="D1146" i="1"/>
  <c r="E1146" i="1"/>
  <c r="F1146" i="1"/>
  <c r="G1146" i="1"/>
  <c r="I1146" i="1"/>
  <c r="J1146" i="1" s="1"/>
  <c r="N1146" i="1"/>
  <c r="O1146" i="1"/>
  <c r="P1146" i="1" s="1"/>
  <c r="C1147" i="1"/>
  <c r="D1147" i="1"/>
  <c r="E1147" i="1"/>
  <c r="F1147" i="1"/>
  <c r="G1147" i="1"/>
  <c r="I1147" i="1"/>
  <c r="J1147" i="1" s="1"/>
  <c r="N1147" i="1"/>
  <c r="O1147" i="1"/>
  <c r="P1147" i="1" s="1"/>
  <c r="C1148" i="1"/>
  <c r="D1148" i="1"/>
  <c r="E1148" i="1"/>
  <c r="F1148" i="1"/>
  <c r="G1148" i="1"/>
  <c r="I1148" i="1"/>
  <c r="J1148" i="1" s="1"/>
  <c r="N1148" i="1"/>
  <c r="O1148" i="1"/>
  <c r="P1148" i="1" s="1"/>
  <c r="C1149" i="1"/>
  <c r="D1149" i="1"/>
  <c r="E1149" i="1"/>
  <c r="F1149" i="1"/>
  <c r="G1149" i="1"/>
  <c r="I1149" i="1"/>
  <c r="J1149" i="1" s="1"/>
  <c r="N1149" i="1"/>
  <c r="O1149" i="1"/>
  <c r="P1149" i="1" s="1"/>
  <c r="C1150" i="1"/>
  <c r="D1150" i="1"/>
  <c r="E1150" i="1"/>
  <c r="F1150" i="1"/>
  <c r="G1150" i="1"/>
  <c r="I1150" i="1"/>
  <c r="J1150" i="1" s="1"/>
  <c r="N1150" i="1"/>
  <c r="O1150" i="1"/>
  <c r="P1150" i="1" s="1"/>
  <c r="C1151" i="1"/>
  <c r="D1151" i="1"/>
  <c r="E1151" i="1"/>
  <c r="F1151" i="1"/>
  <c r="G1151" i="1"/>
  <c r="I1151" i="1"/>
  <c r="J1151" i="1" s="1"/>
  <c r="N1151" i="1"/>
  <c r="O1151" i="1"/>
  <c r="P1151" i="1" s="1"/>
  <c r="C1152" i="1"/>
  <c r="D1152" i="1"/>
  <c r="E1152" i="1"/>
  <c r="F1152" i="1"/>
  <c r="G1152" i="1"/>
  <c r="I1152" i="1"/>
  <c r="J1152" i="1" s="1"/>
  <c r="N1152" i="1"/>
  <c r="O1152" i="1"/>
  <c r="P1152" i="1" s="1"/>
  <c r="C1153" i="1"/>
  <c r="D1153" i="1"/>
  <c r="E1153" i="1"/>
  <c r="F1153" i="1"/>
  <c r="G1153" i="1"/>
  <c r="I1153" i="1"/>
  <c r="J1153" i="1" s="1"/>
  <c r="N1153" i="1"/>
  <c r="O1153" i="1"/>
  <c r="P1153" i="1" s="1"/>
  <c r="C1154" i="1"/>
  <c r="D1154" i="1"/>
  <c r="E1154" i="1"/>
  <c r="F1154" i="1"/>
  <c r="G1154" i="1"/>
  <c r="I1154" i="1"/>
  <c r="J1154" i="1" s="1"/>
  <c r="N1154" i="1"/>
  <c r="O1154" i="1"/>
  <c r="P1154" i="1" s="1"/>
  <c r="C1155" i="1"/>
  <c r="D1155" i="1"/>
  <c r="E1155" i="1"/>
  <c r="F1155" i="1"/>
  <c r="G1155" i="1"/>
  <c r="I1155" i="1"/>
  <c r="J1155" i="1" s="1"/>
  <c r="N1155" i="1"/>
  <c r="O1155" i="1"/>
  <c r="P1155" i="1" s="1"/>
  <c r="C1156" i="1"/>
  <c r="D1156" i="1"/>
  <c r="E1156" i="1"/>
  <c r="F1156" i="1"/>
  <c r="G1156" i="1"/>
  <c r="I1156" i="1"/>
  <c r="J1156" i="1" s="1"/>
  <c r="N1156" i="1"/>
  <c r="O1156" i="1"/>
  <c r="P1156" i="1" s="1"/>
  <c r="C1157" i="1"/>
  <c r="D1157" i="1"/>
  <c r="E1157" i="1"/>
  <c r="F1157" i="1"/>
  <c r="G1157" i="1"/>
  <c r="I1157" i="1"/>
  <c r="J1157" i="1" s="1"/>
  <c r="N1157" i="1"/>
  <c r="O1157" i="1"/>
  <c r="P1157" i="1" s="1"/>
  <c r="C1158" i="1"/>
  <c r="D1158" i="1"/>
  <c r="E1158" i="1"/>
  <c r="F1158" i="1"/>
  <c r="G1158" i="1"/>
  <c r="I1158" i="1"/>
  <c r="J1158" i="1" s="1"/>
  <c r="N1158" i="1"/>
  <c r="O1158" i="1"/>
  <c r="P1158" i="1" s="1"/>
  <c r="C1159" i="1"/>
  <c r="D1159" i="1"/>
  <c r="E1159" i="1"/>
  <c r="F1159" i="1"/>
  <c r="G1159" i="1"/>
  <c r="I1159" i="1"/>
  <c r="J1159" i="1" s="1"/>
  <c r="N1159" i="1"/>
  <c r="O1159" i="1"/>
  <c r="P1159" i="1" s="1"/>
  <c r="C1160" i="1"/>
  <c r="D1160" i="1"/>
  <c r="E1160" i="1"/>
  <c r="F1160" i="1"/>
  <c r="G1160" i="1"/>
  <c r="I1160" i="1"/>
  <c r="J1160" i="1" s="1"/>
  <c r="N1160" i="1"/>
  <c r="O1160" i="1"/>
  <c r="P1160" i="1" s="1"/>
  <c r="C1161" i="1"/>
  <c r="D1161" i="1"/>
  <c r="E1161" i="1"/>
  <c r="F1161" i="1"/>
  <c r="G1161" i="1"/>
  <c r="I1161" i="1"/>
  <c r="J1161" i="1" s="1"/>
  <c r="N1161" i="1"/>
  <c r="O1161" i="1"/>
  <c r="P1161" i="1" s="1"/>
  <c r="C1162" i="1"/>
  <c r="D1162" i="1"/>
  <c r="E1162" i="1"/>
  <c r="F1162" i="1"/>
  <c r="G1162" i="1"/>
  <c r="I1162" i="1"/>
  <c r="J1162" i="1" s="1"/>
  <c r="N1162" i="1"/>
  <c r="O1162" i="1"/>
  <c r="P1162" i="1" s="1"/>
  <c r="C1163" i="1"/>
  <c r="D1163" i="1"/>
  <c r="E1163" i="1"/>
  <c r="F1163" i="1"/>
  <c r="G1163" i="1"/>
  <c r="I1163" i="1"/>
  <c r="J1163" i="1" s="1"/>
  <c r="N1163" i="1"/>
  <c r="O1163" i="1"/>
  <c r="P1163" i="1" s="1"/>
  <c r="C1164" i="1"/>
  <c r="D1164" i="1"/>
  <c r="E1164" i="1"/>
  <c r="F1164" i="1"/>
  <c r="G1164" i="1"/>
  <c r="I1164" i="1"/>
  <c r="J1164" i="1" s="1"/>
  <c r="N1164" i="1"/>
  <c r="O1164" i="1"/>
  <c r="P1164" i="1" s="1"/>
  <c r="C1165" i="1"/>
  <c r="D1165" i="1"/>
  <c r="E1165" i="1"/>
  <c r="F1165" i="1"/>
  <c r="G1165" i="1"/>
  <c r="I1165" i="1"/>
  <c r="J1165" i="1" s="1"/>
  <c r="N1165" i="1"/>
  <c r="O1165" i="1"/>
  <c r="P1165" i="1" s="1"/>
  <c r="C1166" i="1"/>
  <c r="D1166" i="1"/>
  <c r="E1166" i="1"/>
  <c r="F1166" i="1"/>
  <c r="G1166" i="1"/>
  <c r="I1166" i="1"/>
  <c r="J1166" i="1" s="1"/>
  <c r="N1166" i="1"/>
  <c r="O1166" i="1"/>
  <c r="P1166" i="1" s="1"/>
  <c r="C1167" i="1"/>
  <c r="D1167" i="1"/>
  <c r="E1167" i="1"/>
  <c r="F1167" i="1"/>
  <c r="G1167" i="1"/>
  <c r="I1167" i="1"/>
  <c r="J1167" i="1" s="1"/>
  <c r="N1167" i="1"/>
  <c r="O1167" i="1"/>
  <c r="P1167" i="1" s="1"/>
  <c r="C1168" i="1"/>
  <c r="D1168" i="1"/>
  <c r="E1168" i="1"/>
  <c r="F1168" i="1"/>
  <c r="G1168" i="1"/>
  <c r="I1168" i="1"/>
  <c r="J1168" i="1" s="1"/>
  <c r="N1168" i="1"/>
  <c r="O1168" i="1"/>
  <c r="P1168" i="1" s="1"/>
  <c r="C1169" i="1"/>
  <c r="D1169" i="1"/>
  <c r="E1169" i="1"/>
  <c r="F1169" i="1"/>
  <c r="G1169" i="1"/>
  <c r="I1169" i="1"/>
  <c r="J1169" i="1" s="1"/>
  <c r="N1169" i="1"/>
  <c r="O1169" i="1"/>
  <c r="P1169" i="1" s="1"/>
  <c r="C1170" i="1"/>
  <c r="D1170" i="1"/>
  <c r="E1170" i="1"/>
  <c r="F1170" i="1"/>
  <c r="G1170" i="1"/>
  <c r="I1170" i="1"/>
  <c r="J1170" i="1" s="1"/>
  <c r="N1170" i="1"/>
  <c r="O1170" i="1"/>
  <c r="P1170" i="1" s="1"/>
  <c r="C1171" i="1"/>
  <c r="D1171" i="1"/>
  <c r="E1171" i="1"/>
  <c r="F1171" i="1"/>
  <c r="G1171" i="1"/>
  <c r="I1171" i="1"/>
  <c r="J1171" i="1" s="1"/>
  <c r="N1171" i="1"/>
  <c r="O1171" i="1"/>
  <c r="P1171" i="1" s="1"/>
  <c r="C1172" i="1"/>
  <c r="D1172" i="1"/>
  <c r="E1172" i="1"/>
  <c r="F1172" i="1"/>
  <c r="G1172" i="1"/>
  <c r="I1172" i="1"/>
  <c r="J1172" i="1" s="1"/>
  <c r="N1172" i="1"/>
  <c r="O1172" i="1"/>
  <c r="P1172" i="1" s="1"/>
  <c r="C1173" i="1"/>
  <c r="D1173" i="1"/>
  <c r="E1173" i="1"/>
  <c r="F1173" i="1"/>
  <c r="G1173" i="1"/>
  <c r="I1173" i="1"/>
  <c r="J1173" i="1" s="1"/>
  <c r="N1173" i="1"/>
  <c r="O1173" i="1"/>
  <c r="P1173" i="1" s="1"/>
  <c r="C1174" i="1"/>
  <c r="D1174" i="1"/>
  <c r="E1174" i="1"/>
  <c r="F1174" i="1"/>
  <c r="G1174" i="1"/>
  <c r="I1174" i="1"/>
  <c r="J1174" i="1" s="1"/>
  <c r="N1174" i="1"/>
  <c r="O1174" i="1"/>
  <c r="P1174" i="1" s="1"/>
  <c r="C1175" i="1"/>
  <c r="D1175" i="1"/>
  <c r="E1175" i="1"/>
  <c r="F1175" i="1"/>
  <c r="G1175" i="1"/>
  <c r="I1175" i="1"/>
  <c r="J1175" i="1" s="1"/>
  <c r="N1175" i="1"/>
  <c r="O1175" i="1"/>
  <c r="P1175" i="1" s="1"/>
  <c r="C1176" i="1"/>
  <c r="D1176" i="1"/>
  <c r="E1176" i="1"/>
  <c r="F1176" i="1"/>
  <c r="G1176" i="1"/>
  <c r="I1176" i="1"/>
  <c r="J1176" i="1" s="1"/>
  <c r="N1176" i="1"/>
  <c r="O1176" i="1"/>
  <c r="P1176" i="1" s="1"/>
  <c r="C1177" i="1"/>
  <c r="D1177" i="1"/>
  <c r="E1177" i="1"/>
  <c r="F1177" i="1"/>
  <c r="G1177" i="1"/>
  <c r="I1177" i="1"/>
  <c r="J1177" i="1" s="1"/>
  <c r="N1177" i="1"/>
  <c r="O1177" i="1"/>
  <c r="P1177" i="1" s="1"/>
  <c r="C1178" i="1"/>
  <c r="D1178" i="1"/>
  <c r="E1178" i="1"/>
  <c r="F1178" i="1"/>
  <c r="G1178" i="1"/>
  <c r="I1178" i="1"/>
  <c r="J1178" i="1" s="1"/>
  <c r="N1178" i="1"/>
  <c r="O1178" i="1"/>
  <c r="P1178" i="1" s="1"/>
  <c r="C1179" i="1"/>
  <c r="D1179" i="1"/>
  <c r="E1179" i="1"/>
  <c r="F1179" i="1"/>
  <c r="G1179" i="1"/>
  <c r="I1179" i="1"/>
  <c r="J1179" i="1" s="1"/>
  <c r="N1179" i="1"/>
  <c r="O1179" i="1"/>
  <c r="P1179" i="1" s="1"/>
  <c r="C1180" i="1"/>
  <c r="D1180" i="1"/>
  <c r="E1180" i="1"/>
  <c r="F1180" i="1"/>
  <c r="G1180" i="1"/>
  <c r="I1180" i="1"/>
  <c r="J1180" i="1" s="1"/>
  <c r="N1180" i="1"/>
  <c r="O1180" i="1"/>
  <c r="P1180" i="1" s="1"/>
  <c r="C1181" i="1"/>
  <c r="D1181" i="1"/>
  <c r="E1181" i="1"/>
  <c r="F1181" i="1"/>
  <c r="G1181" i="1"/>
  <c r="I1181" i="1"/>
  <c r="J1181" i="1" s="1"/>
  <c r="N1181" i="1"/>
  <c r="O1181" i="1"/>
  <c r="P1181" i="1" s="1"/>
  <c r="C1182" i="1"/>
  <c r="D1182" i="1"/>
  <c r="E1182" i="1"/>
  <c r="F1182" i="1"/>
  <c r="G1182" i="1"/>
  <c r="I1182" i="1"/>
  <c r="J1182" i="1" s="1"/>
  <c r="N1182" i="1"/>
  <c r="O1182" i="1"/>
  <c r="P1182" i="1" s="1"/>
  <c r="C1183" i="1"/>
  <c r="D1183" i="1"/>
  <c r="E1183" i="1"/>
  <c r="F1183" i="1"/>
  <c r="G1183" i="1"/>
  <c r="I1183" i="1"/>
  <c r="J1183" i="1" s="1"/>
  <c r="N1183" i="1"/>
  <c r="O1183" i="1"/>
  <c r="P1183" i="1" s="1"/>
  <c r="C1184" i="1"/>
  <c r="D1184" i="1"/>
  <c r="E1184" i="1"/>
  <c r="F1184" i="1"/>
  <c r="G1184" i="1"/>
  <c r="I1184" i="1"/>
  <c r="J1184" i="1" s="1"/>
  <c r="N1184" i="1"/>
  <c r="O1184" i="1"/>
  <c r="P1184" i="1" s="1"/>
  <c r="C1185" i="1"/>
  <c r="D1185" i="1"/>
  <c r="E1185" i="1"/>
  <c r="F1185" i="1"/>
  <c r="G1185" i="1"/>
  <c r="I1185" i="1"/>
  <c r="J1185" i="1" s="1"/>
  <c r="N1185" i="1"/>
  <c r="O1185" i="1"/>
  <c r="P1185" i="1" s="1"/>
  <c r="C1186" i="1"/>
  <c r="D1186" i="1"/>
  <c r="E1186" i="1"/>
  <c r="F1186" i="1"/>
  <c r="G1186" i="1"/>
  <c r="I1186" i="1"/>
  <c r="J1186" i="1" s="1"/>
  <c r="N1186" i="1"/>
  <c r="O1186" i="1"/>
  <c r="P1186" i="1" s="1"/>
  <c r="C1187" i="1"/>
  <c r="D1187" i="1"/>
  <c r="E1187" i="1"/>
  <c r="F1187" i="1"/>
  <c r="G1187" i="1"/>
  <c r="I1187" i="1"/>
  <c r="J1187" i="1" s="1"/>
  <c r="N1187" i="1"/>
  <c r="O1187" i="1"/>
  <c r="P1187" i="1" s="1"/>
  <c r="C1188" i="1"/>
  <c r="D1188" i="1"/>
  <c r="E1188" i="1"/>
  <c r="F1188" i="1"/>
  <c r="G1188" i="1"/>
  <c r="I1188" i="1"/>
  <c r="J1188" i="1" s="1"/>
  <c r="N1188" i="1"/>
  <c r="O1188" i="1"/>
  <c r="P1188" i="1" s="1"/>
  <c r="C1189" i="1"/>
  <c r="D1189" i="1"/>
  <c r="E1189" i="1"/>
  <c r="F1189" i="1"/>
  <c r="G1189" i="1"/>
  <c r="I1189" i="1"/>
  <c r="J1189" i="1" s="1"/>
  <c r="N1189" i="1"/>
  <c r="O1189" i="1"/>
  <c r="P1189" i="1" s="1"/>
  <c r="C1190" i="1"/>
  <c r="D1190" i="1"/>
  <c r="E1190" i="1"/>
  <c r="F1190" i="1"/>
  <c r="G1190" i="1"/>
  <c r="I1190" i="1"/>
  <c r="J1190" i="1" s="1"/>
  <c r="N1190" i="1"/>
  <c r="O1190" i="1"/>
  <c r="P1190" i="1" s="1"/>
  <c r="C1191" i="1"/>
  <c r="D1191" i="1"/>
  <c r="E1191" i="1"/>
  <c r="F1191" i="1"/>
  <c r="G1191" i="1"/>
  <c r="I1191" i="1"/>
  <c r="J1191" i="1" s="1"/>
  <c r="N1191" i="1"/>
  <c r="O1191" i="1"/>
  <c r="P1191" i="1" s="1"/>
  <c r="C1192" i="1"/>
  <c r="D1192" i="1"/>
  <c r="E1192" i="1"/>
  <c r="F1192" i="1"/>
  <c r="G1192" i="1"/>
  <c r="I1192" i="1"/>
  <c r="J1192" i="1" s="1"/>
  <c r="N1192" i="1"/>
  <c r="O1192" i="1"/>
  <c r="P1192" i="1" s="1"/>
  <c r="C1193" i="1"/>
  <c r="D1193" i="1"/>
  <c r="E1193" i="1"/>
  <c r="F1193" i="1"/>
  <c r="G1193" i="1"/>
  <c r="I1193" i="1"/>
  <c r="J1193" i="1" s="1"/>
  <c r="N1193" i="1"/>
  <c r="O1193" i="1"/>
  <c r="P1193" i="1" s="1"/>
  <c r="C1194" i="1"/>
  <c r="D1194" i="1"/>
  <c r="E1194" i="1"/>
  <c r="F1194" i="1"/>
  <c r="G1194" i="1"/>
  <c r="I1194" i="1"/>
  <c r="J1194" i="1" s="1"/>
  <c r="N1194" i="1"/>
  <c r="O1194" i="1"/>
  <c r="P1194" i="1" s="1"/>
  <c r="C1195" i="1"/>
  <c r="D1195" i="1"/>
  <c r="E1195" i="1"/>
  <c r="F1195" i="1"/>
  <c r="G1195" i="1"/>
  <c r="I1195" i="1"/>
  <c r="J1195" i="1" s="1"/>
  <c r="N1195" i="1"/>
  <c r="O1195" i="1"/>
  <c r="P1195" i="1" s="1"/>
  <c r="C1196" i="1"/>
  <c r="D1196" i="1"/>
  <c r="E1196" i="1"/>
  <c r="F1196" i="1"/>
  <c r="G1196" i="1"/>
  <c r="I1196" i="1"/>
  <c r="J1196" i="1" s="1"/>
  <c r="N1196" i="1"/>
  <c r="O1196" i="1"/>
  <c r="P1196" i="1" s="1"/>
  <c r="C1197" i="1"/>
  <c r="D1197" i="1"/>
  <c r="E1197" i="1"/>
  <c r="F1197" i="1"/>
  <c r="G1197" i="1"/>
  <c r="I1197" i="1"/>
  <c r="J1197" i="1" s="1"/>
  <c r="N1197" i="1"/>
  <c r="O1197" i="1"/>
  <c r="P1197" i="1" s="1"/>
  <c r="C1198" i="1"/>
  <c r="D1198" i="1"/>
  <c r="E1198" i="1"/>
  <c r="F1198" i="1"/>
  <c r="G1198" i="1"/>
  <c r="I1198" i="1"/>
  <c r="J1198" i="1" s="1"/>
  <c r="N1198" i="1"/>
  <c r="O1198" i="1"/>
  <c r="P1198" i="1" s="1"/>
  <c r="C1199" i="1"/>
  <c r="D1199" i="1"/>
  <c r="E1199" i="1"/>
  <c r="F1199" i="1"/>
  <c r="G1199" i="1"/>
  <c r="I1199" i="1"/>
  <c r="J1199" i="1" s="1"/>
  <c r="N1199" i="1"/>
  <c r="O1199" i="1"/>
  <c r="P1199" i="1" s="1"/>
  <c r="C1200" i="1"/>
  <c r="D1200" i="1"/>
  <c r="E1200" i="1"/>
  <c r="F1200" i="1"/>
  <c r="G1200" i="1"/>
  <c r="I1200" i="1"/>
  <c r="J1200" i="1" s="1"/>
  <c r="N1200" i="1"/>
  <c r="O1200" i="1"/>
  <c r="P1200" i="1" s="1"/>
  <c r="C1201" i="1"/>
  <c r="D1201" i="1"/>
  <c r="E1201" i="1"/>
  <c r="F1201" i="1"/>
  <c r="G1201" i="1"/>
  <c r="I1201" i="1"/>
  <c r="J1201" i="1" s="1"/>
  <c r="N1201" i="1"/>
  <c r="O1201" i="1"/>
  <c r="P1201" i="1" s="1"/>
  <c r="C1202" i="1"/>
  <c r="D1202" i="1"/>
  <c r="E1202" i="1"/>
  <c r="F1202" i="1"/>
  <c r="G1202" i="1"/>
  <c r="I1202" i="1"/>
  <c r="J1202" i="1" s="1"/>
  <c r="N1202" i="1"/>
  <c r="O1202" i="1"/>
  <c r="P1202" i="1" s="1"/>
  <c r="C1203" i="1"/>
  <c r="D1203" i="1"/>
  <c r="E1203" i="1"/>
  <c r="F1203" i="1"/>
  <c r="G1203" i="1"/>
  <c r="I1203" i="1"/>
  <c r="J1203" i="1" s="1"/>
  <c r="N1203" i="1"/>
  <c r="O1203" i="1"/>
  <c r="P1203" i="1" s="1"/>
  <c r="C1204" i="1"/>
  <c r="D1204" i="1"/>
  <c r="E1204" i="1"/>
  <c r="F1204" i="1"/>
  <c r="G1204" i="1"/>
  <c r="I1204" i="1"/>
  <c r="J1204" i="1" s="1"/>
  <c r="N1204" i="1"/>
  <c r="O1204" i="1"/>
  <c r="P1204" i="1" s="1"/>
  <c r="C1205" i="1"/>
  <c r="D1205" i="1"/>
  <c r="E1205" i="1"/>
  <c r="F1205" i="1"/>
  <c r="G1205" i="1"/>
  <c r="I1205" i="1"/>
  <c r="J1205" i="1" s="1"/>
  <c r="N1205" i="1"/>
  <c r="O1205" i="1"/>
  <c r="P1205" i="1" s="1"/>
  <c r="C1206" i="1"/>
  <c r="D1206" i="1"/>
  <c r="E1206" i="1"/>
  <c r="F1206" i="1"/>
  <c r="G1206" i="1"/>
  <c r="I1206" i="1"/>
  <c r="J1206" i="1" s="1"/>
  <c r="N1206" i="1"/>
  <c r="O1206" i="1"/>
  <c r="P1206" i="1" s="1"/>
  <c r="C1207" i="1"/>
  <c r="D1207" i="1"/>
  <c r="E1207" i="1"/>
  <c r="F1207" i="1"/>
  <c r="G1207" i="1"/>
  <c r="I1207" i="1"/>
  <c r="J1207" i="1" s="1"/>
  <c r="N1207" i="1"/>
  <c r="O1207" i="1"/>
  <c r="P1207" i="1" s="1"/>
  <c r="C1208" i="1"/>
  <c r="D1208" i="1"/>
  <c r="E1208" i="1"/>
  <c r="F1208" i="1"/>
  <c r="G1208" i="1"/>
  <c r="I1208" i="1"/>
  <c r="J1208" i="1" s="1"/>
  <c r="N1208" i="1"/>
  <c r="O1208" i="1"/>
  <c r="P1208" i="1" s="1"/>
  <c r="C1209" i="1"/>
  <c r="D1209" i="1"/>
  <c r="E1209" i="1"/>
  <c r="F1209" i="1"/>
  <c r="G1209" i="1"/>
  <c r="I1209" i="1"/>
  <c r="J1209" i="1" s="1"/>
  <c r="N1209" i="1"/>
  <c r="O1209" i="1"/>
  <c r="P1209" i="1" s="1"/>
  <c r="C1210" i="1"/>
  <c r="D1210" i="1"/>
  <c r="E1210" i="1"/>
  <c r="F1210" i="1"/>
  <c r="G1210" i="1"/>
  <c r="I1210" i="1"/>
  <c r="J1210" i="1" s="1"/>
  <c r="N1210" i="1"/>
  <c r="O1210" i="1"/>
  <c r="P1210" i="1" s="1"/>
  <c r="C1211" i="1"/>
  <c r="D1211" i="1"/>
  <c r="E1211" i="1"/>
  <c r="F1211" i="1"/>
  <c r="G1211" i="1"/>
  <c r="I1211" i="1"/>
  <c r="J1211" i="1" s="1"/>
  <c r="N1211" i="1"/>
  <c r="O1211" i="1"/>
  <c r="P1211" i="1" s="1"/>
  <c r="C1212" i="1"/>
  <c r="D1212" i="1"/>
  <c r="E1212" i="1"/>
  <c r="F1212" i="1"/>
  <c r="G1212" i="1"/>
  <c r="I1212" i="1"/>
  <c r="J1212" i="1" s="1"/>
  <c r="N1212" i="1"/>
  <c r="O1212" i="1"/>
  <c r="P1212" i="1" s="1"/>
  <c r="C1213" i="1"/>
  <c r="D1213" i="1"/>
  <c r="E1213" i="1"/>
  <c r="F1213" i="1"/>
  <c r="G1213" i="1"/>
  <c r="I1213" i="1"/>
  <c r="J1213" i="1" s="1"/>
  <c r="N1213" i="1"/>
  <c r="O1213" i="1"/>
  <c r="P1213" i="1" s="1"/>
  <c r="C1214" i="1"/>
  <c r="D1214" i="1"/>
  <c r="E1214" i="1"/>
  <c r="F1214" i="1"/>
  <c r="G1214" i="1"/>
  <c r="I1214" i="1"/>
  <c r="J1214" i="1" s="1"/>
  <c r="N1214" i="1"/>
  <c r="O1214" i="1"/>
  <c r="P1214" i="1" s="1"/>
  <c r="C1215" i="1"/>
  <c r="D1215" i="1"/>
  <c r="E1215" i="1"/>
  <c r="F1215" i="1"/>
  <c r="G1215" i="1"/>
  <c r="I1215" i="1"/>
  <c r="J1215" i="1" s="1"/>
  <c r="N1215" i="1"/>
  <c r="O1215" i="1"/>
  <c r="P1215" i="1" s="1"/>
  <c r="C1216" i="1"/>
  <c r="D1216" i="1"/>
  <c r="E1216" i="1"/>
  <c r="F1216" i="1"/>
  <c r="G1216" i="1"/>
  <c r="I1216" i="1"/>
  <c r="J1216" i="1" s="1"/>
  <c r="N1216" i="1"/>
  <c r="O1216" i="1"/>
  <c r="P1216" i="1" s="1"/>
  <c r="C1217" i="1"/>
  <c r="D1217" i="1"/>
  <c r="E1217" i="1"/>
  <c r="F1217" i="1"/>
  <c r="G1217" i="1"/>
  <c r="I1217" i="1"/>
  <c r="J1217" i="1" s="1"/>
  <c r="N1217" i="1"/>
  <c r="O1217" i="1"/>
  <c r="P1217" i="1" s="1"/>
  <c r="C1218" i="1"/>
  <c r="D1218" i="1"/>
  <c r="E1218" i="1"/>
  <c r="F1218" i="1"/>
  <c r="G1218" i="1"/>
  <c r="I1218" i="1"/>
  <c r="J1218" i="1" s="1"/>
  <c r="N1218" i="1"/>
  <c r="O1218" i="1"/>
  <c r="P1218" i="1" s="1"/>
  <c r="C1219" i="1"/>
  <c r="D1219" i="1"/>
  <c r="E1219" i="1"/>
  <c r="F1219" i="1"/>
  <c r="G1219" i="1"/>
  <c r="I1219" i="1"/>
  <c r="J1219" i="1" s="1"/>
  <c r="N1219" i="1"/>
  <c r="O1219" i="1"/>
  <c r="P1219" i="1" s="1"/>
  <c r="C1220" i="1"/>
  <c r="D1220" i="1"/>
  <c r="E1220" i="1"/>
  <c r="F1220" i="1"/>
  <c r="G1220" i="1"/>
  <c r="I1220" i="1"/>
  <c r="J1220" i="1" s="1"/>
  <c r="N1220" i="1"/>
  <c r="O1220" i="1"/>
  <c r="P1220" i="1" s="1"/>
  <c r="C1221" i="1"/>
  <c r="D1221" i="1"/>
  <c r="E1221" i="1"/>
  <c r="F1221" i="1"/>
  <c r="G1221" i="1"/>
  <c r="I1221" i="1"/>
  <c r="J1221" i="1" s="1"/>
  <c r="N1221" i="1"/>
  <c r="O1221" i="1"/>
  <c r="P1221" i="1" s="1"/>
  <c r="C1222" i="1"/>
  <c r="D1222" i="1"/>
  <c r="E1222" i="1"/>
  <c r="F1222" i="1"/>
  <c r="G1222" i="1"/>
  <c r="I1222" i="1"/>
  <c r="J1222" i="1" s="1"/>
  <c r="N1222" i="1"/>
  <c r="O1222" i="1"/>
  <c r="P1222" i="1" s="1"/>
  <c r="C1223" i="1"/>
  <c r="D1223" i="1"/>
  <c r="E1223" i="1"/>
  <c r="F1223" i="1"/>
  <c r="G1223" i="1"/>
  <c r="I1223" i="1"/>
  <c r="J1223" i="1" s="1"/>
  <c r="N1223" i="1"/>
  <c r="O1223" i="1"/>
  <c r="P1223" i="1" s="1"/>
  <c r="C1224" i="1"/>
  <c r="D1224" i="1"/>
  <c r="E1224" i="1"/>
  <c r="F1224" i="1"/>
  <c r="G1224" i="1"/>
  <c r="I1224" i="1"/>
  <c r="J1224" i="1" s="1"/>
  <c r="N1224" i="1"/>
  <c r="O1224" i="1"/>
  <c r="P1224" i="1" s="1"/>
  <c r="C1225" i="1"/>
  <c r="D1225" i="1"/>
  <c r="E1225" i="1"/>
  <c r="F1225" i="1"/>
  <c r="G1225" i="1"/>
  <c r="I1225" i="1"/>
  <c r="J1225" i="1" s="1"/>
  <c r="N1225" i="1"/>
  <c r="O1225" i="1"/>
  <c r="P1225" i="1" s="1"/>
  <c r="C1226" i="1"/>
  <c r="D1226" i="1"/>
  <c r="E1226" i="1"/>
  <c r="F1226" i="1"/>
  <c r="G1226" i="1"/>
  <c r="I1226" i="1"/>
  <c r="J1226" i="1" s="1"/>
  <c r="N1226" i="1"/>
  <c r="O1226" i="1"/>
  <c r="P1226" i="1" s="1"/>
  <c r="C1227" i="1"/>
  <c r="D1227" i="1"/>
  <c r="E1227" i="1"/>
  <c r="F1227" i="1"/>
  <c r="G1227" i="1"/>
  <c r="I1227" i="1"/>
  <c r="J1227" i="1" s="1"/>
  <c r="N1227" i="1"/>
  <c r="O1227" i="1"/>
  <c r="P1227" i="1" s="1"/>
  <c r="C1228" i="1"/>
  <c r="D1228" i="1"/>
  <c r="E1228" i="1"/>
  <c r="F1228" i="1"/>
  <c r="G1228" i="1"/>
  <c r="I1228" i="1"/>
  <c r="J1228" i="1" s="1"/>
  <c r="N1228" i="1"/>
  <c r="O1228" i="1"/>
  <c r="P1228" i="1" s="1"/>
  <c r="C1229" i="1"/>
  <c r="D1229" i="1"/>
  <c r="E1229" i="1"/>
  <c r="F1229" i="1"/>
  <c r="G1229" i="1"/>
  <c r="I1229" i="1"/>
  <c r="J1229" i="1" s="1"/>
  <c r="N1229" i="1"/>
  <c r="O1229" i="1"/>
  <c r="P1229" i="1" s="1"/>
  <c r="C1230" i="1"/>
  <c r="D1230" i="1"/>
  <c r="E1230" i="1"/>
  <c r="F1230" i="1"/>
  <c r="G1230" i="1"/>
  <c r="I1230" i="1"/>
  <c r="J1230" i="1" s="1"/>
  <c r="N1230" i="1"/>
  <c r="O1230" i="1"/>
  <c r="P1230" i="1" s="1"/>
  <c r="C1231" i="1"/>
  <c r="D1231" i="1"/>
  <c r="E1231" i="1"/>
  <c r="F1231" i="1"/>
  <c r="G1231" i="1"/>
  <c r="I1231" i="1"/>
  <c r="J1231" i="1" s="1"/>
  <c r="N1231" i="1"/>
  <c r="O1231" i="1"/>
  <c r="P1231" i="1" s="1"/>
  <c r="C1232" i="1"/>
  <c r="D1232" i="1"/>
  <c r="E1232" i="1"/>
  <c r="F1232" i="1"/>
  <c r="G1232" i="1"/>
  <c r="I1232" i="1"/>
  <c r="J1232" i="1" s="1"/>
  <c r="N1232" i="1"/>
  <c r="O1232" i="1"/>
  <c r="P1232" i="1" s="1"/>
  <c r="C1233" i="1"/>
  <c r="D1233" i="1"/>
  <c r="E1233" i="1"/>
  <c r="F1233" i="1"/>
  <c r="G1233" i="1"/>
  <c r="I1233" i="1"/>
  <c r="J1233" i="1" s="1"/>
  <c r="N1233" i="1"/>
  <c r="O1233" i="1"/>
  <c r="P1233" i="1" s="1"/>
  <c r="C1234" i="1"/>
  <c r="D1234" i="1"/>
  <c r="E1234" i="1"/>
  <c r="F1234" i="1"/>
  <c r="G1234" i="1"/>
  <c r="I1234" i="1"/>
  <c r="J1234" i="1" s="1"/>
  <c r="N1234" i="1"/>
  <c r="O1234" i="1"/>
  <c r="P1234" i="1" s="1"/>
  <c r="C1235" i="1"/>
  <c r="D1235" i="1"/>
  <c r="E1235" i="1"/>
  <c r="F1235" i="1"/>
  <c r="G1235" i="1"/>
  <c r="I1235" i="1"/>
  <c r="J1235" i="1" s="1"/>
  <c r="N1235" i="1"/>
  <c r="O1235" i="1"/>
  <c r="P1235" i="1" s="1"/>
  <c r="C1236" i="1"/>
  <c r="D1236" i="1"/>
  <c r="E1236" i="1"/>
  <c r="F1236" i="1"/>
  <c r="G1236" i="1"/>
  <c r="I1236" i="1"/>
  <c r="J1236" i="1" s="1"/>
  <c r="N1236" i="1"/>
  <c r="O1236" i="1"/>
  <c r="P1236" i="1" s="1"/>
  <c r="C1237" i="1"/>
  <c r="D1237" i="1"/>
  <c r="E1237" i="1"/>
  <c r="F1237" i="1"/>
  <c r="G1237" i="1"/>
  <c r="I1237" i="1"/>
  <c r="J1237" i="1" s="1"/>
  <c r="N1237" i="1"/>
  <c r="O1237" i="1"/>
  <c r="P1237" i="1" s="1"/>
  <c r="C1238" i="1"/>
  <c r="D1238" i="1"/>
  <c r="E1238" i="1"/>
  <c r="F1238" i="1"/>
  <c r="G1238" i="1"/>
  <c r="I1238" i="1"/>
  <c r="J1238" i="1" s="1"/>
  <c r="N1238" i="1"/>
  <c r="O1238" i="1"/>
  <c r="P1238" i="1" s="1"/>
  <c r="C1239" i="1"/>
  <c r="D1239" i="1"/>
  <c r="E1239" i="1"/>
  <c r="F1239" i="1"/>
  <c r="G1239" i="1"/>
  <c r="I1239" i="1"/>
  <c r="J1239" i="1" s="1"/>
  <c r="N1239" i="1"/>
  <c r="O1239" i="1"/>
  <c r="P1239" i="1" s="1"/>
  <c r="C1240" i="1"/>
  <c r="D1240" i="1"/>
  <c r="E1240" i="1"/>
  <c r="F1240" i="1"/>
  <c r="G1240" i="1"/>
  <c r="I1240" i="1"/>
  <c r="J1240" i="1" s="1"/>
  <c r="N1240" i="1"/>
  <c r="O1240" i="1"/>
  <c r="P1240" i="1" s="1"/>
  <c r="C1241" i="1"/>
  <c r="D1241" i="1"/>
  <c r="E1241" i="1"/>
  <c r="F1241" i="1"/>
  <c r="G1241" i="1"/>
  <c r="I1241" i="1"/>
  <c r="J1241" i="1" s="1"/>
  <c r="N1241" i="1"/>
  <c r="O1241" i="1"/>
  <c r="P1241" i="1" s="1"/>
  <c r="C1242" i="1"/>
  <c r="D1242" i="1"/>
  <c r="E1242" i="1"/>
  <c r="F1242" i="1"/>
  <c r="G1242" i="1"/>
  <c r="I1242" i="1"/>
  <c r="J1242" i="1" s="1"/>
  <c r="N1242" i="1"/>
  <c r="O1242" i="1"/>
  <c r="P1242" i="1" s="1"/>
  <c r="C1243" i="1"/>
  <c r="D1243" i="1"/>
  <c r="E1243" i="1"/>
  <c r="F1243" i="1"/>
  <c r="G1243" i="1"/>
  <c r="I1243" i="1"/>
  <c r="J1243" i="1" s="1"/>
  <c r="N1243" i="1"/>
  <c r="O1243" i="1"/>
  <c r="P1243" i="1" s="1"/>
  <c r="C1244" i="1"/>
  <c r="D1244" i="1"/>
  <c r="E1244" i="1"/>
  <c r="F1244" i="1"/>
  <c r="G1244" i="1"/>
  <c r="I1244" i="1"/>
  <c r="J1244" i="1" s="1"/>
  <c r="N1244" i="1"/>
  <c r="O1244" i="1"/>
  <c r="P1244" i="1" s="1"/>
  <c r="C1245" i="1"/>
  <c r="D1245" i="1"/>
  <c r="E1245" i="1"/>
  <c r="F1245" i="1"/>
  <c r="G1245" i="1"/>
  <c r="I1245" i="1"/>
  <c r="J1245" i="1" s="1"/>
  <c r="N1245" i="1"/>
  <c r="O1245" i="1"/>
  <c r="P1245" i="1" s="1"/>
  <c r="C1246" i="1"/>
  <c r="D1246" i="1"/>
  <c r="E1246" i="1"/>
  <c r="F1246" i="1"/>
  <c r="G1246" i="1"/>
  <c r="I1246" i="1"/>
  <c r="J1246" i="1" s="1"/>
  <c r="N1246" i="1"/>
  <c r="O1246" i="1"/>
  <c r="P1246" i="1" s="1"/>
  <c r="C1247" i="1"/>
  <c r="D1247" i="1"/>
  <c r="E1247" i="1"/>
  <c r="F1247" i="1"/>
  <c r="G1247" i="1"/>
  <c r="I1247" i="1"/>
  <c r="J1247" i="1" s="1"/>
  <c r="N1247" i="1"/>
  <c r="O1247" i="1"/>
  <c r="P1247" i="1" s="1"/>
  <c r="C1248" i="1"/>
  <c r="D1248" i="1"/>
  <c r="E1248" i="1"/>
  <c r="F1248" i="1"/>
  <c r="G1248" i="1"/>
  <c r="I1248" i="1"/>
  <c r="J1248" i="1" s="1"/>
  <c r="N1248" i="1"/>
  <c r="O1248" i="1"/>
  <c r="P1248" i="1" s="1"/>
  <c r="C1249" i="1"/>
  <c r="D1249" i="1"/>
  <c r="E1249" i="1"/>
  <c r="F1249" i="1"/>
  <c r="G1249" i="1"/>
  <c r="I1249" i="1"/>
  <c r="J1249" i="1" s="1"/>
  <c r="N1249" i="1"/>
  <c r="O1249" i="1"/>
  <c r="P1249" i="1" s="1"/>
  <c r="C1250" i="1"/>
  <c r="D1250" i="1"/>
  <c r="E1250" i="1"/>
  <c r="F1250" i="1"/>
  <c r="G1250" i="1"/>
  <c r="I1250" i="1"/>
  <c r="J1250" i="1" s="1"/>
  <c r="N1250" i="1"/>
  <c r="O1250" i="1"/>
  <c r="P1250" i="1" s="1"/>
  <c r="C1251" i="1"/>
  <c r="D1251" i="1"/>
  <c r="E1251" i="1"/>
  <c r="F1251" i="1"/>
  <c r="G1251" i="1"/>
  <c r="I1251" i="1"/>
  <c r="J1251" i="1" s="1"/>
  <c r="N1251" i="1"/>
  <c r="O1251" i="1"/>
  <c r="P1251" i="1" s="1"/>
  <c r="C1252" i="1"/>
  <c r="D1252" i="1"/>
  <c r="E1252" i="1"/>
  <c r="F1252" i="1"/>
  <c r="G1252" i="1"/>
  <c r="I1252" i="1"/>
  <c r="J1252" i="1" s="1"/>
  <c r="N1252" i="1"/>
  <c r="O1252" i="1"/>
  <c r="P1252" i="1" s="1"/>
  <c r="C1253" i="1"/>
  <c r="D1253" i="1"/>
  <c r="E1253" i="1"/>
  <c r="F1253" i="1"/>
  <c r="G1253" i="1"/>
  <c r="I1253" i="1"/>
  <c r="J1253" i="1" s="1"/>
  <c r="N1253" i="1"/>
  <c r="O1253" i="1"/>
  <c r="P1253" i="1" s="1"/>
  <c r="C1254" i="1"/>
  <c r="D1254" i="1"/>
  <c r="E1254" i="1"/>
  <c r="F1254" i="1"/>
  <c r="G1254" i="1"/>
  <c r="I1254" i="1"/>
  <c r="J1254" i="1" s="1"/>
  <c r="N1254" i="1"/>
  <c r="O1254" i="1"/>
  <c r="P1254" i="1" s="1"/>
  <c r="C1255" i="1"/>
  <c r="D1255" i="1"/>
  <c r="E1255" i="1"/>
  <c r="F1255" i="1"/>
  <c r="G1255" i="1"/>
  <c r="I1255" i="1"/>
  <c r="J1255" i="1" s="1"/>
  <c r="N1255" i="1"/>
  <c r="O1255" i="1"/>
  <c r="P1255" i="1" s="1"/>
  <c r="C1256" i="1"/>
  <c r="D1256" i="1"/>
  <c r="E1256" i="1"/>
  <c r="F1256" i="1"/>
  <c r="G1256" i="1"/>
  <c r="I1256" i="1"/>
  <c r="J1256" i="1" s="1"/>
  <c r="N1256" i="1"/>
  <c r="O1256" i="1"/>
  <c r="P1256" i="1" s="1"/>
  <c r="C1257" i="1"/>
  <c r="D1257" i="1"/>
  <c r="E1257" i="1"/>
  <c r="F1257" i="1"/>
  <c r="G1257" i="1"/>
  <c r="I1257" i="1"/>
  <c r="J1257" i="1" s="1"/>
  <c r="N1257" i="1"/>
  <c r="O1257" i="1"/>
  <c r="P1257" i="1" s="1"/>
  <c r="C1258" i="1"/>
  <c r="D1258" i="1"/>
  <c r="E1258" i="1"/>
  <c r="F1258" i="1"/>
  <c r="G1258" i="1"/>
  <c r="I1258" i="1"/>
  <c r="J1258" i="1" s="1"/>
  <c r="N1258" i="1"/>
  <c r="O1258" i="1"/>
  <c r="P1258" i="1" s="1"/>
  <c r="C1259" i="1"/>
  <c r="D1259" i="1"/>
  <c r="E1259" i="1"/>
  <c r="F1259" i="1"/>
  <c r="G1259" i="1"/>
  <c r="I1259" i="1"/>
  <c r="J1259" i="1" s="1"/>
  <c r="N1259" i="1"/>
  <c r="O1259" i="1"/>
  <c r="P1259" i="1" s="1"/>
  <c r="C1260" i="1"/>
  <c r="D1260" i="1"/>
  <c r="E1260" i="1"/>
  <c r="F1260" i="1"/>
  <c r="G1260" i="1"/>
  <c r="I1260" i="1"/>
  <c r="J1260" i="1" s="1"/>
  <c r="N1260" i="1"/>
  <c r="O1260" i="1"/>
  <c r="P1260" i="1" s="1"/>
  <c r="C1261" i="1"/>
  <c r="D1261" i="1"/>
  <c r="E1261" i="1"/>
  <c r="F1261" i="1"/>
  <c r="G1261" i="1"/>
  <c r="I1261" i="1"/>
  <c r="J1261" i="1" s="1"/>
  <c r="N1261" i="1"/>
  <c r="O1261" i="1"/>
  <c r="P1261" i="1" s="1"/>
  <c r="C1262" i="1"/>
  <c r="D1262" i="1"/>
  <c r="E1262" i="1"/>
  <c r="F1262" i="1"/>
  <c r="G1262" i="1"/>
  <c r="I1262" i="1"/>
  <c r="J1262" i="1" s="1"/>
  <c r="N1262" i="1"/>
  <c r="O1262" i="1"/>
  <c r="P1262" i="1" s="1"/>
  <c r="C1263" i="1"/>
  <c r="D1263" i="1"/>
  <c r="E1263" i="1"/>
  <c r="F1263" i="1"/>
  <c r="G1263" i="1"/>
  <c r="I1263" i="1"/>
  <c r="J1263" i="1" s="1"/>
  <c r="N1263" i="1"/>
  <c r="O1263" i="1"/>
  <c r="P1263" i="1" s="1"/>
  <c r="C1264" i="1"/>
  <c r="D1264" i="1"/>
  <c r="E1264" i="1"/>
  <c r="F1264" i="1"/>
  <c r="G1264" i="1"/>
  <c r="I1264" i="1"/>
  <c r="J1264" i="1" s="1"/>
  <c r="N1264" i="1"/>
  <c r="O1264" i="1"/>
  <c r="P1264" i="1" s="1"/>
  <c r="C1265" i="1"/>
  <c r="D1265" i="1"/>
  <c r="E1265" i="1"/>
  <c r="F1265" i="1"/>
  <c r="G1265" i="1"/>
  <c r="I1265" i="1"/>
  <c r="J1265" i="1" s="1"/>
  <c r="N1265" i="1"/>
  <c r="O1265" i="1"/>
  <c r="P1265" i="1" s="1"/>
  <c r="C1266" i="1"/>
  <c r="D1266" i="1"/>
  <c r="E1266" i="1"/>
  <c r="F1266" i="1"/>
  <c r="G1266" i="1"/>
  <c r="I1266" i="1"/>
  <c r="J1266" i="1" s="1"/>
  <c r="N1266" i="1"/>
  <c r="O1266" i="1"/>
  <c r="P1266" i="1" s="1"/>
  <c r="C1267" i="1"/>
  <c r="D1267" i="1"/>
  <c r="E1267" i="1"/>
  <c r="F1267" i="1"/>
  <c r="G1267" i="1"/>
  <c r="I1267" i="1"/>
  <c r="J1267" i="1" s="1"/>
  <c r="N1267" i="1"/>
  <c r="O1267" i="1"/>
  <c r="P1267" i="1" s="1"/>
  <c r="C1268" i="1"/>
  <c r="D1268" i="1"/>
  <c r="E1268" i="1"/>
  <c r="F1268" i="1"/>
  <c r="G1268" i="1"/>
  <c r="I1268" i="1"/>
  <c r="J1268" i="1" s="1"/>
  <c r="N1268" i="1"/>
  <c r="O1268" i="1"/>
  <c r="P1268" i="1" s="1"/>
  <c r="C1269" i="1"/>
  <c r="D1269" i="1"/>
  <c r="E1269" i="1"/>
  <c r="F1269" i="1"/>
  <c r="G1269" i="1"/>
  <c r="I1269" i="1"/>
  <c r="J1269" i="1" s="1"/>
  <c r="N1269" i="1"/>
  <c r="O1269" i="1"/>
  <c r="P1269" i="1" s="1"/>
  <c r="C1270" i="1"/>
  <c r="D1270" i="1"/>
  <c r="E1270" i="1"/>
  <c r="F1270" i="1"/>
  <c r="G1270" i="1"/>
  <c r="I1270" i="1"/>
  <c r="J1270" i="1" s="1"/>
  <c r="N1270" i="1"/>
  <c r="O1270" i="1"/>
  <c r="P1270" i="1" s="1"/>
  <c r="C1271" i="1"/>
  <c r="D1271" i="1"/>
  <c r="E1271" i="1"/>
  <c r="F1271" i="1"/>
  <c r="G1271" i="1"/>
  <c r="I1271" i="1"/>
  <c r="J1271" i="1" s="1"/>
  <c r="N1271" i="1"/>
  <c r="O1271" i="1"/>
  <c r="P1271" i="1" s="1"/>
  <c r="C1272" i="1"/>
  <c r="D1272" i="1"/>
  <c r="E1272" i="1"/>
  <c r="F1272" i="1"/>
  <c r="G1272" i="1"/>
  <c r="I1272" i="1"/>
  <c r="J1272" i="1" s="1"/>
  <c r="N1272" i="1"/>
  <c r="O1272" i="1"/>
  <c r="P1272" i="1" s="1"/>
  <c r="C1273" i="1"/>
  <c r="D1273" i="1"/>
  <c r="E1273" i="1"/>
  <c r="F1273" i="1"/>
  <c r="G1273" i="1"/>
  <c r="I1273" i="1"/>
  <c r="J1273" i="1" s="1"/>
  <c r="N1273" i="1"/>
  <c r="O1273" i="1"/>
  <c r="P1273" i="1" s="1"/>
  <c r="C1274" i="1"/>
  <c r="D1274" i="1"/>
  <c r="E1274" i="1"/>
  <c r="F1274" i="1"/>
  <c r="G1274" i="1"/>
  <c r="I1274" i="1"/>
  <c r="J1274" i="1" s="1"/>
  <c r="N1274" i="1"/>
  <c r="O1274" i="1"/>
  <c r="P1274" i="1" s="1"/>
  <c r="C1275" i="1"/>
  <c r="D1275" i="1"/>
  <c r="E1275" i="1"/>
  <c r="F1275" i="1"/>
  <c r="G1275" i="1"/>
  <c r="I1275" i="1"/>
  <c r="J1275" i="1" s="1"/>
  <c r="N1275" i="1"/>
  <c r="O1275" i="1"/>
  <c r="P1275" i="1" s="1"/>
  <c r="C1276" i="1"/>
  <c r="D1276" i="1"/>
  <c r="E1276" i="1"/>
  <c r="F1276" i="1"/>
  <c r="G1276" i="1"/>
  <c r="I1276" i="1"/>
  <c r="J1276" i="1" s="1"/>
  <c r="N1276" i="1"/>
  <c r="O1276" i="1"/>
  <c r="P1276" i="1" s="1"/>
  <c r="C1277" i="1"/>
  <c r="D1277" i="1"/>
  <c r="E1277" i="1"/>
  <c r="F1277" i="1"/>
  <c r="G1277" i="1"/>
  <c r="I1277" i="1"/>
  <c r="J1277" i="1" s="1"/>
  <c r="N1277" i="1"/>
  <c r="O1277" i="1"/>
  <c r="P1277" i="1" s="1"/>
  <c r="C1278" i="1"/>
  <c r="D1278" i="1"/>
  <c r="E1278" i="1"/>
  <c r="F1278" i="1"/>
  <c r="G1278" i="1"/>
  <c r="I1278" i="1"/>
  <c r="J1278" i="1" s="1"/>
  <c r="N1278" i="1"/>
  <c r="O1278" i="1"/>
  <c r="P1278" i="1" s="1"/>
  <c r="C1279" i="1"/>
  <c r="D1279" i="1"/>
  <c r="E1279" i="1"/>
  <c r="F1279" i="1"/>
  <c r="G1279" i="1"/>
  <c r="I1279" i="1"/>
  <c r="J1279" i="1" s="1"/>
  <c r="N1279" i="1"/>
  <c r="O1279" i="1"/>
  <c r="P1279" i="1" s="1"/>
  <c r="C1280" i="1"/>
  <c r="D1280" i="1"/>
  <c r="E1280" i="1"/>
  <c r="F1280" i="1"/>
  <c r="G1280" i="1"/>
  <c r="I1280" i="1"/>
  <c r="J1280" i="1" s="1"/>
  <c r="N1280" i="1"/>
  <c r="O1280" i="1"/>
  <c r="P1280" i="1" s="1"/>
  <c r="C1281" i="1"/>
  <c r="D1281" i="1"/>
  <c r="E1281" i="1"/>
  <c r="F1281" i="1"/>
  <c r="G1281" i="1"/>
  <c r="I1281" i="1"/>
  <c r="J1281" i="1" s="1"/>
  <c r="N1281" i="1"/>
  <c r="O1281" i="1"/>
  <c r="P1281" i="1" s="1"/>
  <c r="C1282" i="1"/>
  <c r="D1282" i="1"/>
  <c r="E1282" i="1"/>
  <c r="F1282" i="1"/>
  <c r="G1282" i="1"/>
  <c r="I1282" i="1"/>
  <c r="J1282" i="1" s="1"/>
  <c r="N1282" i="1"/>
  <c r="O1282" i="1"/>
  <c r="P1282" i="1" s="1"/>
  <c r="C1283" i="1"/>
  <c r="D1283" i="1"/>
  <c r="E1283" i="1"/>
  <c r="F1283" i="1"/>
  <c r="G1283" i="1"/>
  <c r="I1283" i="1"/>
  <c r="J1283" i="1" s="1"/>
  <c r="N1283" i="1"/>
  <c r="O1283" i="1"/>
  <c r="P1283" i="1" s="1"/>
  <c r="C1284" i="1"/>
  <c r="D1284" i="1"/>
  <c r="E1284" i="1"/>
  <c r="F1284" i="1"/>
  <c r="G1284" i="1"/>
  <c r="I1284" i="1"/>
  <c r="J1284" i="1" s="1"/>
  <c r="N1284" i="1"/>
  <c r="O1284" i="1"/>
  <c r="P1284" i="1" s="1"/>
  <c r="C1285" i="1"/>
  <c r="D1285" i="1"/>
  <c r="E1285" i="1"/>
  <c r="F1285" i="1"/>
  <c r="G1285" i="1"/>
  <c r="I1285" i="1"/>
  <c r="J1285" i="1" s="1"/>
  <c r="N1285" i="1"/>
  <c r="O1285" i="1"/>
  <c r="P1285" i="1" s="1"/>
  <c r="C1286" i="1"/>
  <c r="D1286" i="1"/>
  <c r="E1286" i="1"/>
  <c r="F1286" i="1"/>
  <c r="G1286" i="1"/>
  <c r="I1286" i="1"/>
  <c r="J1286" i="1" s="1"/>
  <c r="N1286" i="1"/>
  <c r="O1286" i="1"/>
  <c r="P1286" i="1" s="1"/>
  <c r="C1287" i="1"/>
  <c r="D1287" i="1"/>
  <c r="E1287" i="1"/>
  <c r="F1287" i="1"/>
  <c r="G1287" i="1"/>
  <c r="I1287" i="1"/>
  <c r="J1287" i="1" s="1"/>
  <c r="N1287" i="1"/>
  <c r="O1287" i="1"/>
  <c r="P1287" i="1" s="1"/>
  <c r="C1288" i="1"/>
  <c r="D1288" i="1"/>
  <c r="E1288" i="1"/>
  <c r="F1288" i="1"/>
  <c r="G1288" i="1"/>
  <c r="I1288" i="1"/>
  <c r="J1288" i="1" s="1"/>
  <c r="N1288" i="1"/>
  <c r="O1288" i="1"/>
  <c r="P1288" i="1" s="1"/>
  <c r="C1289" i="1"/>
  <c r="D1289" i="1"/>
  <c r="E1289" i="1"/>
  <c r="F1289" i="1"/>
  <c r="G1289" i="1"/>
  <c r="I1289" i="1"/>
  <c r="J1289" i="1" s="1"/>
  <c r="N1289" i="1"/>
  <c r="O1289" i="1"/>
  <c r="P1289" i="1" s="1"/>
  <c r="C1290" i="1"/>
  <c r="D1290" i="1"/>
  <c r="E1290" i="1"/>
  <c r="F1290" i="1"/>
  <c r="G1290" i="1"/>
  <c r="I1290" i="1"/>
  <c r="J1290" i="1" s="1"/>
  <c r="N1290" i="1"/>
  <c r="O1290" i="1"/>
  <c r="P1290" i="1" s="1"/>
  <c r="C1291" i="1"/>
  <c r="D1291" i="1"/>
  <c r="E1291" i="1"/>
  <c r="F1291" i="1"/>
  <c r="G1291" i="1"/>
  <c r="I1291" i="1"/>
  <c r="J1291" i="1" s="1"/>
  <c r="N1291" i="1"/>
  <c r="O1291" i="1"/>
  <c r="P1291" i="1" s="1"/>
  <c r="C1292" i="1"/>
  <c r="D1292" i="1"/>
  <c r="E1292" i="1"/>
  <c r="F1292" i="1"/>
  <c r="G1292" i="1"/>
  <c r="I1292" i="1"/>
  <c r="J1292" i="1" s="1"/>
  <c r="N1292" i="1"/>
  <c r="O1292" i="1"/>
  <c r="P1292" i="1" s="1"/>
  <c r="C1293" i="1"/>
  <c r="D1293" i="1"/>
  <c r="E1293" i="1"/>
  <c r="F1293" i="1"/>
  <c r="G1293" i="1"/>
  <c r="I1293" i="1"/>
  <c r="J1293" i="1" s="1"/>
  <c r="N1293" i="1"/>
  <c r="O1293" i="1"/>
  <c r="P1293" i="1" s="1"/>
  <c r="C1294" i="1"/>
  <c r="D1294" i="1"/>
  <c r="E1294" i="1"/>
  <c r="F1294" i="1"/>
  <c r="G1294" i="1"/>
  <c r="I1294" i="1"/>
  <c r="J1294" i="1" s="1"/>
  <c r="N1294" i="1"/>
  <c r="O1294" i="1"/>
  <c r="P1294" i="1" s="1"/>
  <c r="C1295" i="1"/>
  <c r="D1295" i="1"/>
  <c r="E1295" i="1"/>
  <c r="F1295" i="1"/>
  <c r="G1295" i="1"/>
  <c r="I1295" i="1"/>
  <c r="J1295" i="1" s="1"/>
  <c r="N1295" i="1"/>
  <c r="O1295" i="1"/>
  <c r="P1295" i="1" s="1"/>
  <c r="C1296" i="1"/>
  <c r="D1296" i="1"/>
  <c r="E1296" i="1"/>
  <c r="F1296" i="1"/>
  <c r="G1296" i="1"/>
  <c r="I1296" i="1"/>
  <c r="J1296" i="1" s="1"/>
  <c r="N1296" i="1"/>
  <c r="O1296" i="1"/>
  <c r="P1296" i="1" s="1"/>
  <c r="C1297" i="1"/>
  <c r="D1297" i="1"/>
  <c r="E1297" i="1"/>
  <c r="F1297" i="1"/>
  <c r="G1297" i="1"/>
  <c r="I1297" i="1"/>
  <c r="J1297" i="1" s="1"/>
  <c r="N1297" i="1"/>
  <c r="O1297" i="1"/>
  <c r="P1297" i="1" s="1"/>
  <c r="C1298" i="1"/>
  <c r="D1298" i="1"/>
  <c r="E1298" i="1"/>
  <c r="F1298" i="1"/>
  <c r="G1298" i="1"/>
  <c r="I1298" i="1"/>
  <c r="J1298" i="1" s="1"/>
  <c r="N1298" i="1"/>
  <c r="O1298" i="1"/>
  <c r="P1298" i="1" s="1"/>
  <c r="C1299" i="1"/>
  <c r="D1299" i="1"/>
  <c r="E1299" i="1"/>
  <c r="F1299" i="1"/>
  <c r="G1299" i="1"/>
  <c r="I1299" i="1"/>
  <c r="J1299" i="1" s="1"/>
  <c r="N1299" i="1"/>
  <c r="O1299" i="1"/>
  <c r="P1299" i="1" s="1"/>
  <c r="C1300" i="1"/>
  <c r="D1300" i="1"/>
  <c r="E1300" i="1"/>
  <c r="F1300" i="1"/>
  <c r="G1300" i="1"/>
  <c r="I1300" i="1"/>
  <c r="J1300" i="1" s="1"/>
  <c r="N1300" i="1"/>
  <c r="O1300" i="1"/>
  <c r="P1300" i="1" s="1"/>
  <c r="C1301" i="1"/>
  <c r="D1301" i="1"/>
  <c r="E1301" i="1"/>
  <c r="F1301" i="1"/>
  <c r="G1301" i="1"/>
  <c r="I1301" i="1"/>
  <c r="J1301" i="1" s="1"/>
  <c r="N1301" i="1"/>
  <c r="O1301" i="1"/>
  <c r="P1301" i="1" s="1"/>
  <c r="C1302" i="1"/>
  <c r="D1302" i="1"/>
  <c r="E1302" i="1"/>
  <c r="F1302" i="1"/>
  <c r="G1302" i="1"/>
  <c r="I1302" i="1"/>
  <c r="J1302" i="1" s="1"/>
  <c r="N1302" i="1"/>
  <c r="O1302" i="1"/>
  <c r="P1302" i="1" s="1"/>
  <c r="C1303" i="1"/>
  <c r="D1303" i="1"/>
  <c r="E1303" i="1"/>
  <c r="F1303" i="1"/>
  <c r="G1303" i="1"/>
  <c r="I1303" i="1"/>
  <c r="J1303" i="1" s="1"/>
  <c r="N1303" i="1"/>
  <c r="O1303" i="1"/>
  <c r="P1303" i="1" s="1"/>
  <c r="C1304" i="1"/>
  <c r="D1304" i="1"/>
  <c r="E1304" i="1"/>
  <c r="F1304" i="1"/>
  <c r="G1304" i="1"/>
  <c r="I1304" i="1"/>
  <c r="J1304" i="1" s="1"/>
  <c r="N1304" i="1"/>
  <c r="O1304" i="1"/>
  <c r="P1304" i="1" s="1"/>
  <c r="C1305" i="1"/>
  <c r="D1305" i="1"/>
  <c r="E1305" i="1"/>
  <c r="F1305" i="1"/>
  <c r="G1305" i="1"/>
  <c r="I1305" i="1"/>
  <c r="J1305" i="1" s="1"/>
  <c r="N1305" i="1"/>
  <c r="O1305" i="1"/>
  <c r="P1305" i="1" s="1"/>
  <c r="C1306" i="1"/>
  <c r="D1306" i="1"/>
  <c r="E1306" i="1"/>
  <c r="F1306" i="1"/>
  <c r="G1306" i="1"/>
  <c r="I1306" i="1"/>
  <c r="J1306" i="1" s="1"/>
  <c r="N1306" i="1"/>
  <c r="O1306" i="1"/>
  <c r="P1306" i="1" s="1"/>
  <c r="C1307" i="1"/>
  <c r="D1307" i="1"/>
  <c r="E1307" i="1"/>
  <c r="F1307" i="1"/>
  <c r="G1307" i="1"/>
  <c r="I1307" i="1"/>
  <c r="J1307" i="1" s="1"/>
  <c r="N1307" i="1"/>
  <c r="O1307" i="1"/>
  <c r="P1307" i="1" s="1"/>
  <c r="C1308" i="1"/>
  <c r="D1308" i="1"/>
  <c r="E1308" i="1"/>
  <c r="F1308" i="1"/>
  <c r="G1308" i="1"/>
  <c r="I1308" i="1"/>
  <c r="J1308" i="1" s="1"/>
  <c r="N1308" i="1"/>
  <c r="O1308" i="1"/>
  <c r="P1308" i="1" s="1"/>
  <c r="C1309" i="1"/>
  <c r="D1309" i="1"/>
  <c r="E1309" i="1"/>
  <c r="F1309" i="1"/>
  <c r="G1309" i="1"/>
  <c r="I1309" i="1"/>
  <c r="J1309" i="1" s="1"/>
  <c r="N1309" i="1"/>
  <c r="O1309" i="1"/>
  <c r="P1309" i="1" s="1"/>
  <c r="C1310" i="1"/>
  <c r="D1310" i="1"/>
  <c r="E1310" i="1"/>
  <c r="F1310" i="1"/>
  <c r="G1310" i="1"/>
  <c r="I1310" i="1"/>
  <c r="J1310" i="1" s="1"/>
  <c r="N1310" i="1"/>
  <c r="O1310" i="1"/>
  <c r="P1310" i="1" s="1"/>
  <c r="C1311" i="1"/>
  <c r="D1311" i="1"/>
  <c r="E1311" i="1"/>
  <c r="F1311" i="1"/>
  <c r="G1311" i="1"/>
  <c r="I1311" i="1"/>
  <c r="J1311" i="1" s="1"/>
  <c r="N1311" i="1"/>
  <c r="O1311" i="1"/>
  <c r="P1311" i="1" s="1"/>
  <c r="C1312" i="1"/>
  <c r="D1312" i="1"/>
  <c r="E1312" i="1"/>
  <c r="F1312" i="1"/>
  <c r="G1312" i="1"/>
  <c r="I1312" i="1"/>
  <c r="J1312" i="1" s="1"/>
  <c r="N1312" i="1"/>
  <c r="O1312" i="1"/>
  <c r="P1312" i="1" s="1"/>
  <c r="C1313" i="1"/>
  <c r="D1313" i="1"/>
  <c r="E1313" i="1"/>
  <c r="F1313" i="1"/>
  <c r="G1313" i="1"/>
  <c r="I1313" i="1"/>
  <c r="J1313" i="1" s="1"/>
  <c r="N1313" i="1"/>
  <c r="O1313" i="1"/>
  <c r="P1313" i="1" s="1"/>
  <c r="C1314" i="1"/>
  <c r="D1314" i="1"/>
  <c r="E1314" i="1"/>
  <c r="F1314" i="1"/>
  <c r="G1314" i="1"/>
  <c r="I1314" i="1"/>
  <c r="J1314" i="1" s="1"/>
  <c r="N1314" i="1"/>
  <c r="O1314" i="1"/>
  <c r="P1314" i="1" s="1"/>
  <c r="C1315" i="1"/>
  <c r="D1315" i="1"/>
  <c r="E1315" i="1"/>
  <c r="F1315" i="1"/>
  <c r="G1315" i="1"/>
  <c r="I1315" i="1"/>
  <c r="J1315" i="1" s="1"/>
  <c r="N1315" i="1"/>
  <c r="O1315" i="1"/>
  <c r="P1315" i="1" s="1"/>
  <c r="C1316" i="1"/>
  <c r="D1316" i="1"/>
  <c r="E1316" i="1"/>
  <c r="F1316" i="1"/>
  <c r="G1316" i="1"/>
  <c r="I1316" i="1"/>
  <c r="J1316" i="1" s="1"/>
  <c r="N1316" i="1"/>
  <c r="O1316" i="1"/>
  <c r="P1316" i="1" s="1"/>
  <c r="C1317" i="1"/>
  <c r="D1317" i="1"/>
  <c r="E1317" i="1"/>
  <c r="F1317" i="1"/>
  <c r="G1317" i="1"/>
  <c r="I1317" i="1"/>
  <c r="J1317" i="1" s="1"/>
  <c r="N1317" i="1"/>
  <c r="O1317" i="1"/>
  <c r="P1317" i="1" s="1"/>
  <c r="C1318" i="1"/>
  <c r="D1318" i="1"/>
  <c r="E1318" i="1"/>
  <c r="F1318" i="1"/>
  <c r="G1318" i="1"/>
  <c r="I1318" i="1"/>
  <c r="J1318" i="1" s="1"/>
  <c r="N1318" i="1"/>
  <c r="O1318" i="1"/>
  <c r="P1318" i="1" s="1"/>
  <c r="C1319" i="1"/>
  <c r="D1319" i="1"/>
  <c r="E1319" i="1"/>
  <c r="F1319" i="1"/>
  <c r="G1319" i="1"/>
  <c r="I1319" i="1"/>
  <c r="J1319" i="1" s="1"/>
  <c r="N1319" i="1"/>
  <c r="O1319" i="1"/>
  <c r="P1319" i="1" s="1"/>
  <c r="C1320" i="1"/>
  <c r="D1320" i="1"/>
  <c r="E1320" i="1"/>
  <c r="F1320" i="1"/>
  <c r="G1320" i="1"/>
  <c r="I1320" i="1"/>
  <c r="J1320" i="1" s="1"/>
  <c r="N1320" i="1"/>
  <c r="O1320" i="1"/>
  <c r="P1320" i="1" s="1"/>
  <c r="C1321" i="1"/>
  <c r="D1321" i="1"/>
  <c r="E1321" i="1"/>
  <c r="F1321" i="1"/>
  <c r="G1321" i="1"/>
  <c r="I1321" i="1"/>
  <c r="J1321" i="1" s="1"/>
  <c r="N1321" i="1"/>
  <c r="O1321" i="1"/>
  <c r="P1321" i="1" s="1"/>
  <c r="C1322" i="1"/>
  <c r="D1322" i="1"/>
  <c r="E1322" i="1"/>
  <c r="F1322" i="1"/>
  <c r="G1322" i="1"/>
  <c r="I1322" i="1"/>
  <c r="J1322" i="1" s="1"/>
  <c r="N1322" i="1"/>
  <c r="O1322" i="1"/>
  <c r="P1322" i="1" s="1"/>
  <c r="C1323" i="1"/>
  <c r="D1323" i="1"/>
  <c r="E1323" i="1"/>
  <c r="F1323" i="1"/>
  <c r="G1323" i="1"/>
  <c r="I1323" i="1"/>
  <c r="J1323" i="1" s="1"/>
  <c r="N1323" i="1"/>
  <c r="O1323" i="1"/>
  <c r="P1323" i="1" s="1"/>
  <c r="C1324" i="1"/>
  <c r="D1324" i="1"/>
  <c r="E1324" i="1"/>
  <c r="F1324" i="1"/>
  <c r="G1324" i="1"/>
  <c r="I1324" i="1"/>
  <c r="J1324" i="1" s="1"/>
  <c r="N1324" i="1"/>
  <c r="O1324" i="1"/>
  <c r="P1324" i="1" s="1"/>
  <c r="C1325" i="1"/>
  <c r="D1325" i="1"/>
  <c r="E1325" i="1"/>
  <c r="F1325" i="1"/>
  <c r="G1325" i="1"/>
  <c r="I1325" i="1"/>
  <c r="J1325" i="1" s="1"/>
  <c r="N1325" i="1"/>
  <c r="O1325" i="1"/>
  <c r="P1325" i="1" s="1"/>
  <c r="C1326" i="1"/>
  <c r="D1326" i="1"/>
  <c r="E1326" i="1"/>
  <c r="F1326" i="1"/>
  <c r="G1326" i="1"/>
  <c r="I1326" i="1"/>
  <c r="J1326" i="1" s="1"/>
  <c r="N1326" i="1"/>
  <c r="O1326" i="1"/>
  <c r="P1326" i="1" s="1"/>
  <c r="C1327" i="1"/>
  <c r="D1327" i="1"/>
  <c r="E1327" i="1"/>
  <c r="F1327" i="1"/>
  <c r="G1327" i="1"/>
  <c r="I1327" i="1"/>
  <c r="J1327" i="1" s="1"/>
  <c r="N1327" i="1"/>
  <c r="O1327" i="1"/>
  <c r="P1327" i="1" s="1"/>
  <c r="C1328" i="1"/>
  <c r="D1328" i="1"/>
  <c r="E1328" i="1"/>
  <c r="F1328" i="1"/>
  <c r="G1328" i="1"/>
  <c r="I1328" i="1"/>
  <c r="J1328" i="1" s="1"/>
  <c r="N1328" i="1"/>
  <c r="O1328" i="1"/>
  <c r="P1328" i="1" s="1"/>
  <c r="C1329" i="1"/>
  <c r="D1329" i="1"/>
  <c r="E1329" i="1"/>
  <c r="F1329" i="1"/>
  <c r="G1329" i="1"/>
  <c r="I1329" i="1"/>
  <c r="J1329" i="1" s="1"/>
  <c r="N1329" i="1"/>
  <c r="O1329" i="1"/>
  <c r="P1329" i="1" s="1"/>
  <c r="C1330" i="1"/>
  <c r="D1330" i="1"/>
  <c r="E1330" i="1"/>
  <c r="F1330" i="1"/>
  <c r="G1330" i="1"/>
  <c r="I1330" i="1"/>
  <c r="J1330" i="1" s="1"/>
  <c r="N1330" i="1"/>
  <c r="O1330" i="1"/>
  <c r="P1330" i="1" s="1"/>
  <c r="C1331" i="1"/>
  <c r="D1331" i="1"/>
  <c r="E1331" i="1"/>
  <c r="F1331" i="1"/>
  <c r="G1331" i="1"/>
  <c r="I1331" i="1"/>
  <c r="J1331" i="1" s="1"/>
  <c r="N1331" i="1"/>
  <c r="O1331" i="1"/>
  <c r="P1331" i="1" s="1"/>
  <c r="C1332" i="1"/>
  <c r="D1332" i="1"/>
  <c r="E1332" i="1"/>
  <c r="F1332" i="1"/>
  <c r="G1332" i="1"/>
  <c r="I1332" i="1"/>
  <c r="J1332" i="1" s="1"/>
  <c r="N1332" i="1"/>
  <c r="O1332" i="1"/>
  <c r="P1332" i="1" s="1"/>
  <c r="C1333" i="1"/>
  <c r="D1333" i="1"/>
  <c r="E1333" i="1"/>
  <c r="F1333" i="1"/>
  <c r="G1333" i="1"/>
  <c r="I1333" i="1"/>
  <c r="J1333" i="1" s="1"/>
  <c r="N1333" i="1"/>
  <c r="O1333" i="1"/>
  <c r="P1333" i="1" s="1"/>
  <c r="C1334" i="1"/>
  <c r="D1334" i="1"/>
  <c r="E1334" i="1"/>
  <c r="F1334" i="1"/>
  <c r="G1334" i="1"/>
  <c r="I1334" i="1"/>
  <c r="J1334" i="1" s="1"/>
  <c r="N1334" i="1"/>
  <c r="O1334" i="1"/>
  <c r="P1334" i="1" s="1"/>
  <c r="C1335" i="1"/>
  <c r="D1335" i="1"/>
  <c r="E1335" i="1"/>
  <c r="F1335" i="1"/>
  <c r="G1335" i="1"/>
  <c r="I1335" i="1"/>
  <c r="J1335" i="1" s="1"/>
  <c r="N1335" i="1"/>
  <c r="O1335" i="1"/>
  <c r="P1335" i="1" s="1"/>
  <c r="C1336" i="1"/>
  <c r="D1336" i="1"/>
  <c r="E1336" i="1"/>
  <c r="F1336" i="1"/>
  <c r="G1336" i="1"/>
  <c r="I1336" i="1"/>
  <c r="J1336" i="1" s="1"/>
  <c r="N1336" i="1"/>
  <c r="O1336" i="1"/>
  <c r="P1336" i="1" s="1"/>
  <c r="C1337" i="1"/>
  <c r="D1337" i="1"/>
  <c r="E1337" i="1"/>
  <c r="F1337" i="1"/>
  <c r="G1337" i="1"/>
  <c r="I1337" i="1"/>
  <c r="J1337" i="1" s="1"/>
  <c r="N1337" i="1"/>
  <c r="O1337" i="1"/>
  <c r="P1337" i="1" s="1"/>
  <c r="C1338" i="1"/>
  <c r="D1338" i="1"/>
  <c r="E1338" i="1"/>
  <c r="F1338" i="1"/>
  <c r="G1338" i="1"/>
  <c r="I1338" i="1"/>
  <c r="J1338" i="1" s="1"/>
  <c r="N1338" i="1"/>
  <c r="O1338" i="1"/>
  <c r="P1338" i="1" s="1"/>
  <c r="C1339" i="1"/>
  <c r="D1339" i="1"/>
  <c r="E1339" i="1"/>
  <c r="F1339" i="1"/>
  <c r="G1339" i="1"/>
  <c r="I1339" i="1"/>
  <c r="J1339" i="1" s="1"/>
  <c r="N1339" i="1"/>
  <c r="O1339" i="1"/>
  <c r="P1339" i="1" s="1"/>
  <c r="C1340" i="1"/>
  <c r="D1340" i="1"/>
  <c r="E1340" i="1"/>
  <c r="F1340" i="1"/>
  <c r="G1340" i="1"/>
  <c r="I1340" i="1"/>
  <c r="J1340" i="1" s="1"/>
  <c r="N1340" i="1"/>
  <c r="O1340" i="1"/>
  <c r="P1340" i="1" s="1"/>
  <c r="C1341" i="1"/>
  <c r="D1341" i="1"/>
  <c r="E1341" i="1"/>
  <c r="F1341" i="1"/>
  <c r="G1341" i="1"/>
  <c r="I1341" i="1"/>
  <c r="J1341" i="1" s="1"/>
  <c r="N1341" i="1"/>
  <c r="O1341" i="1"/>
  <c r="P1341" i="1" s="1"/>
  <c r="C1342" i="1"/>
  <c r="D1342" i="1"/>
  <c r="E1342" i="1"/>
  <c r="F1342" i="1"/>
  <c r="G1342" i="1"/>
  <c r="I1342" i="1"/>
  <c r="J1342" i="1" s="1"/>
  <c r="N1342" i="1"/>
  <c r="O1342" i="1"/>
  <c r="P1342" i="1" s="1"/>
  <c r="C1343" i="1"/>
  <c r="D1343" i="1"/>
  <c r="E1343" i="1"/>
  <c r="F1343" i="1"/>
  <c r="G1343" i="1"/>
  <c r="I1343" i="1"/>
  <c r="J1343" i="1" s="1"/>
  <c r="N1343" i="1"/>
  <c r="O1343" i="1"/>
  <c r="P1343" i="1" s="1"/>
  <c r="C1344" i="1"/>
  <c r="D1344" i="1"/>
  <c r="E1344" i="1"/>
  <c r="F1344" i="1"/>
  <c r="G1344" i="1"/>
  <c r="I1344" i="1"/>
  <c r="J1344" i="1" s="1"/>
  <c r="N1344" i="1"/>
  <c r="O1344" i="1"/>
  <c r="P1344" i="1" s="1"/>
  <c r="C1345" i="1"/>
  <c r="D1345" i="1"/>
  <c r="E1345" i="1"/>
  <c r="F1345" i="1"/>
  <c r="G1345" i="1"/>
  <c r="I1345" i="1"/>
  <c r="J1345" i="1" s="1"/>
  <c r="N1345" i="1"/>
  <c r="O1345" i="1"/>
  <c r="P1345" i="1" s="1"/>
  <c r="C1346" i="1"/>
  <c r="D1346" i="1"/>
  <c r="E1346" i="1"/>
  <c r="F1346" i="1"/>
  <c r="G1346" i="1"/>
  <c r="I1346" i="1"/>
  <c r="J1346" i="1" s="1"/>
  <c r="N1346" i="1"/>
  <c r="O1346" i="1"/>
  <c r="P1346" i="1" s="1"/>
  <c r="C1347" i="1"/>
  <c r="D1347" i="1"/>
  <c r="E1347" i="1"/>
  <c r="F1347" i="1"/>
  <c r="G1347" i="1"/>
  <c r="I1347" i="1"/>
  <c r="J1347" i="1" s="1"/>
  <c r="N1347" i="1"/>
  <c r="O1347" i="1"/>
  <c r="P1347" i="1" s="1"/>
  <c r="C1348" i="1"/>
  <c r="D1348" i="1"/>
  <c r="E1348" i="1"/>
  <c r="F1348" i="1"/>
  <c r="G1348" i="1"/>
  <c r="I1348" i="1"/>
  <c r="J1348" i="1" s="1"/>
  <c r="N1348" i="1"/>
  <c r="O1348" i="1"/>
  <c r="P1348" i="1" s="1"/>
  <c r="C1349" i="1"/>
  <c r="D1349" i="1"/>
  <c r="E1349" i="1"/>
  <c r="F1349" i="1"/>
  <c r="G1349" i="1"/>
  <c r="I1349" i="1"/>
  <c r="J1349" i="1" s="1"/>
  <c r="N1349" i="1"/>
  <c r="O1349" i="1"/>
  <c r="P1349" i="1" s="1"/>
  <c r="C1350" i="1"/>
  <c r="D1350" i="1"/>
  <c r="E1350" i="1"/>
  <c r="F1350" i="1"/>
  <c r="G1350" i="1"/>
  <c r="I1350" i="1"/>
  <c r="J1350" i="1" s="1"/>
  <c r="N1350" i="1"/>
  <c r="O1350" i="1"/>
  <c r="P1350" i="1" s="1"/>
  <c r="C1351" i="1"/>
  <c r="D1351" i="1"/>
  <c r="E1351" i="1"/>
  <c r="F1351" i="1"/>
  <c r="G1351" i="1"/>
  <c r="I1351" i="1"/>
  <c r="J1351" i="1" s="1"/>
  <c r="N1351" i="1"/>
  <c r="O1351" i="1"/>
  <c r="P1351" i="1" s="1"/>
  <c r="C1352" i="1"/>
  <c r="D1352" i="1"/>
  <c r="E1352" i="1"/>
  <c r="F1352" i="1"/>
  <c r="G1352" i="1"/>
  <c r="I1352" i="1"/>
  <c r="J1352" i="1" s="1"/>
  <c r="N1352" i="1"/>
  <c r="O1352" i="1"/>
  <c r="P1352" i="1" s="1"/>
  <c r="C1353" i="1"/>
  <c r="D1353" i="1"/>
  <c r="E1353" i="1"/>
  <c r="F1353" i="1"/>
  <c r="G1353" i="1"/>
  <c r="I1353" i="1"/>
  <c r="J1353" i="1" s="1"/>
  <c r="N1353" i="1"/>
  <c r="O1353" i="1"/>
  <c r="P1353" i="1" s="1"/>
  <c r="C1354" i="1"/>
  <c r="D1354" i="1"/>
  <c r="E1354" i="1"/>
  <c r="F1354" i="1"/>
  <c r="G1354" i="1"/>
  <c r="I1354" i="1"/>
  <c r="J1354" i="1" s="1"/>
  <c r="N1354" i="1"/>
  <c r="O1354" i="1"/>
  <c r="P1354" i="1" s="1"/>
  <c r="C1355" i="1"/>
  <c r="D1355" i="1"/>
  <c r="E1355" i="1"/>
  <c r="F1355" i="1"/>
  <c r="G1355" i="1"/>
  <c r="I1355" i="1"/>
  <c r="J1355" i="1" s="1"/>
  <c r="N1355" i="1"/>
  <c r="O1355" i="1"/>
  <c r="P1355" i="1" s="1"/>
  <c r="C1356" i="1"/>
  <c r="D1356" i="1"/>
  <c r="E1356" i="1"/>
  <c r="F1356" i="1"/>
  <c r="G1356" i="1"/>
  <c r="I1356" i="1"/>
  <c r="J1356" i="1" s="1"/>
  <c r="N1356" i="1"/>
  <c r="O1356" i="1"/>
  <c r="P1356" i="1" s="1"/>
  <c r="C1357" i="1"/>
  <c r="D1357" i="1"/>
  <c r="E1357" i="1"/>
  <c r="F1357" i="1"/>
  <c r="G1357" i="1"/>
  <c r="I1357" i="1"/>
  <c r="J1357" i="1" s="1"/>
  <c r="N1357" i="1"/>
  <c r="O1357" i="1"/>
  <c r="P1357" i="1" s="1"/>
  <c r="C1358" i="1"/>
  <c r="D1358" i="1"/>
  <c r="E1358" i="1"/>
  <c r="F1358" i="1"/>
  <c r="G1358" i="1"/>
  <c r="I1358" i="1"/>
  <c r="J1358" i="1" s="1"/>
  <c r="N1358" i="1"/>
  <c r="O1358" i="1"/>
  <c r="P1358" i="1" s="1"/>
  <c r="C1359" i="1"/>
  <c r="D1359" i="1"/>
  <c r="E1359" i="1"/>
  <c r="F1359" i="1"/>
  <c r="G1359" i="1"/>
  <c r="I1359" i="1"/>
  <c r="J1359" i="1" s="1"/>
  <c r="N1359" i="1"/>
  <c r="O1359" i="1"/>
  <c r="P1359" i="1" s="1"/>
  <c r="C1360" i="1"/>
  <c r="D1360" i="1"/>
  <c r="E1360" i="1"/>
  <c r="F1360" i="1"/>
  <c r="G1360" i="1"/>
  <c r="I1360" i="1"/>
  <c r="J1360" i="1" s="1"/>
  <c r="N1360" i="1"/>
  <c r="O1360" i="1"/>
  <c r="P1360" i="1" s="1"/>
  <c r="C1361" i="1"/>
  <c r="D1361" i="1"/>
  <c r="E1361" i="1"/>
  <c r="F1361" i="1"/>
  <c r="G1361" i="1"/>
  <c r="I1361" i="1"/>
  <c r="J1361" i="1" s="1"/>
  <c r="N1361" i="1"/>
  <c r="O1361" i="1"/>
  <c r="P1361" i="1" s="1"/>
  <c r="C1362" i="1"/>
  <c r="D1362" i="1"/>
  <c r="E1362" i="1"/>
  <c r="F1362" i="1"/>
  <c r="G1362" i="1"/>
  <c r="I1362" i="1"/>
  <c r="J1362" i="1" s="1"/>
  <c r="N1362" i="1"/>
  <c r="O1362" i="1"/>
  <c r="P1362" i="1" s="1"/>
  <c r="C1363" i="1"/>
  <c r="D1363" i="1"/>
  <c r="E1363" i="1"/>
  <c r="F1363" i="1"/>
  <c r="G1363" i="1"/>
  <c r="I1363" i="1"/>
  <c r="J1363" i="1" s="1"/>
  <c r="N1363" i="1"/>
  <c r="O1363" i="1"/>
  <c r="P1363" i="1" s="1"/>
  <c r="C1364" i="1"/>
  <c r="D1364" i="1"/>
  <c r="E1364" i="1"/>
  <c r="F1364" i="1"/>
  <c r="G1364" i="1"/>
  <c r="I1364" i="1"/>
  <c r="J1364" i="1" s="1"/>
  <c r="N1364" i="1"/>
  <c r="O1364" i="1"/>
  <c r="P1364" i="1" s="1"/>
  <c r="C1365" i="1"/>
  <c r="D1365" i="1"/>
  <c r="E1365" i="1"/>
  <c r="F1365" i="1"/>
  <c r="G1365" i="1"/>
  <c r="I1365" i="1"/>
  <c r="J1365" i="1" s="1"/>
  <c r="N1365" i="1"/>
  <c r="O1365" i="1"/>
  <c r="P1365" i="1" s="1"/>
  <c r="C1366" i="1"/>
  <c r="D1366" i="1"/>
  <c r="E1366" i="1"/>
  <c r="F1366" i="1"/>
  <c r="G1366" i="1"/>
  <c r="I1366" i="1"/>
  <c r="J1366" i="1" s="1"/>
  <c r="N1366" i="1"/>
  <c r="O1366" i="1"/>
  <c r="P1366" i="1" s="1"/>
  <c r="C1367" i="1"/>
  <c r="D1367" i="1"/>
  <c r="E1367" i="1"/>
  <c r="F1367" i="1"/>
  <c r="G1367" i="1"/>
  <c r="I1367" i="1"/>
  <c r="J1367" i="1" s="1"/>
  <c r="N1367" i="1"/>
  <c r="O1367" i="1"/>
  <c r="P1367" i="1" s="1"/>
  <c r="C1368" i="1"/>
  <c r="D1368" i="1"/>
  <c r="E1368" i="1"/>
  <c r="F1368" i="1"/>
  <c r="G1368" i="1"/>
  <c r="I1368" i="1"/>
  <c r="J1368" i="1" s="1"/>
  <c r="N1368" i="1"/>
  <c r="O1368" i="1"/>
  <c r="P1368" i="1" s="1"/>
  <c r="C1369" i="1"/>
  <c r="D1369" i="1"/>
  <c r="E1369" i="1"/>
  <c r="F1369" i="1"/>
  <c r="G1369" i="1"/>
  <c r="I1369" i="1"/>
  <c r="J1369" i="1" s="1"/>
  <c r="N1369" i="1"/>
  <c r="O1369" i="1"/>
  <c r="P1369" i="1" s="1"/>
  <c r="C1370" i="1"/>
  <c r="D1370" i="1"/>
  <c r="E1370" i="1"/>
  <c r="F1370" i="1"/>
  <c r="G1370" i="1"/>
  <c r="I1370" i="1"/>
  <c r="J1370" i="1" s="1"/>
  <c r="N1370" i="1"/>
  <c r="O1370" i="1"/>
  <c r="P1370" i="1" s="1"/>
  <c r="C1371" i="1"/>
  <c r="D1371" i="1"/>
  <c r="E1371" i="1"/>
  <c r="F1371" i="1"/>
  <c r="G1371" i="1"/>
  <c r="I1371" i="1"/>
  <c r="J1371" i="1" s="1"/>
  <c r="N1371" i="1"/>
  <c r="O1371" i="1"/>
  <c r="P1371" i="1" s="1"/>
  <c r="C1372" i="1"/>
  <c r="D1372" i="1"/>
  <c r="E1372" i="1"/>
  <c r="F1372" i="1"/>
  <c r="G1372" i="1"/>
  <c r="I1372" i="1"/>
  <c r="J1372" i="1" s="1"/>
  <c r="N1372" i="1"/>
  <c r="O1372" i="1"/>
  <c r="P1372" i="1" s="1"/>
  <c r="C1373" i="1"/>
  <c r="D1373" i="1"/>
  <c r="E1373" i="1"/>
  <c r="F1373" i="1"/>
  <c r="G1373" i="1"/>
  <c r="I1373" i="1"/>
  <c r="J1373" i="1" s="1"/>
  <c r="N1373" i="1"/>
  <c r="O1373" i="1"/>
  <c r="P1373" i="1" s="1"/>
  <c r="C1374" i="1"/>
  <c r="D1374" i="1"/>
  <c r="E1374" i="1"/>
  <c r="F1374" i="1"/>
  <c r="G1374" i="1"/>
  <c r="I1374" i="1"/>
  <c r="J1374" i="1" s="1"/>
  <c r="N1374" i="1"/>
  <c r="O1374" i="1"/>
  <c r="P1374" i="1" s="1"/>
  <c r="C1375" i="1"/>
  <c r="D1375" i="1"/>
  <c r="E1375" i="1"/>
  <c r="F1375" i="1"/>
  <c r="G1375" i="1"/>
  <c r="I1375" i="1"/>
  <c r="J1375" i="1" s="1"/>
  <c r="N1375" i="1"/>
  <c r="O1375" i="1"/>
  <c r="P1375" i="1" s="1"/>
  <c r="C1376" i="1"/>
  <c r="D1376" i="1"/>
  <c r="E1376" i="1"/>
  <c r="F1376" i="1"/>
  <c r="G1376" i="1"/>
  <c r="I1376" i="1"/>
  <c r="J1376" i="1" s="1"/>
  <c r="N1376" i="1"/>
  <c r="O1376" i="1"/>
  <c r="P1376" i="1" s="1"/>
  <c r="C1377" i="1"/>
  <c r="D1377" i="1"/>
  <c r="E1377" i="1"/>
  <c r="F1377" i="1"/>
  <c r="G1377" i="1"/>
  <c r="I1377" i="1"/>
  <c r="J1377" i="1" s="1"/>
  <c r="N1377" i="1"/>
  <c r="O1377" i="1"/>
  <c r="P1377" i="1" s="1"/>
  <c r="C1378" i="1"/>
  <c r="D1378" i="1"/>
  <c r="E1378" i="1"/>
  <c r="F1378" i="1"/>
  <c r="G1378" i="1"/>
  <c r="I1378" i="1"/>
  <c r="J1378" i="1" s="1"/>
  <c r="N1378" i="1"/>
  <c r="O1378" i="1"/>
  <c r="P1378" i="1" s="1"/>
  <c r="C1379" i="1"/>
  <c r="D1379" i="1"/>
  <c r="E1379" i="1"/>
  <c r="F1379" i="1"/>
  <c r="G1379" i="1"/>
  <c r="I1379" i="1"/>
  <c r="J1379" i="1" s="1"/>
  <c r="N1379" i="1"/>
  <c r="O1379" i="1"/>
  <c r="P1379" i="1" s="1"/>
  <c r="C1380" i="1"/>
  <c r="D1380" i="1"/>
  <c r="E1380" i="1"/>
  <c r="F1380" i="1"/>
  <c r="G1380" i="1"/>
  <c r="I1380" i="1"/>
  <c r="J1380" i="1" s="1"/>
  <c r="N1380" i="1"/>
  <c r="O1380" i="1"/>
  <c r="P1380" i="1" s="1"/>
  <c r="C1381" i="1"/>
  <c r="D1381" i="1"/>
  <c r="E1381" i="1"/>
  <c r="F1381" i="1"/>
  <c r="G1381" i="1"/>
  <c r="I1381" i="1"/>
  <c r="J1381" i="1" s="1"/>
  <c r="N1381" i="1"/>
  <c r="O1381" i="1"/>
  <c r="P1381" i="1" s="1"/>
  <c r="C1382" i="1"/>
  <c r="D1382" i="1"/>
  <c r="E1382" i="1"/>
  <c r="F1382" i="1"/>
  <c r="G1382" i="1"/>
  <c r="I1382" i="1"/>
  <c r="J1382" i="1" s="1"/>
  <c r="N1382" i="1"/>
  <c r="O1382" i="1"/>
  <c r="P1382" i="1" s="1"/>
  <c r="C1383" i="1"/>
  <c r="D1383" i="1"/>
  <c r="E1383" i="1"/>
  <c r="F1383" i="1"/>
  <c r="G1383" i="1"/>
  <c r="I1383" i="1"/>
  <c r="J1383" i="1" s="1"/>
  <c r="N1383" i="1"/>
  <c r="O1383" i="1"/>
  <c r="P1383" i="1" s="1"/>
  <c r="C1384" i="1"/>
  <c r="D1384" i="1"/>
  <c r="E1384" i="1"/>
  <c r="F1384" i="1"/>
  <c r="G1384" i="1"/>
  <c r="I1384" i="1"/>
  <c r="J1384" i="1" s="1"/>
  <c r="N1384" i="1"/>
  <c r="O1384" i="1"/>
  <c r="P1384" i="1" s="1"/>
  <c r="C1385" i="1"/>
  <c r="D1385" i="1"/>
  <c r="E1385" i="1"/>
  <c r="F1385" i="1"/>
  <c r="G1385" i="1"/>
  <c r="I1385" i="1"/>
  <c r="J1385" i="1" s="1"/>
  <c r="N1385" i="1"/>
  <c r="O1385" i="1"/>
  <c r="P1385" i="1" s="1"/>
  <c r="C1386" i="1"/>
  <c r="D1386" i="1"/>
  <c r="E1386" i="1"/>
  <c r="F1386" i="1"/>
  <c r="G1386" i="1"/>
  <c r="I1386" i="1"/>
  <c r="J1386" i="1" s="1"/>
  <c r="N1386" i="1"/>
  <c r="O1386" i="1"/>
  <c r="P1386" i="1" s="1"/>
  <c r="C1387" i="1"/>
  <c r="D1387" i="1"/>
  <c r="E1387" i="1"/>
  <c r="F1387" i="1"/>
  <c r="G1387" i="1"/>
  <c r="I1387" i="1"/>
  <c r="J1387" i="1" s="1"/>
  <c r="N1387" i="1"/>
  <c r="O1387" i="1"/>
  <c r="P1387" i="1" s="1"/>
  <c r="C1388" i="1"/>
  <c r="D1388" i="1"/>
  <c r="E1388" i="1"/>
  <c r="F1388" i="1"/>
  <c r="G1388" i="1"/>
  <c r="I1388" i="1"/>
  <c r="J1388" i="1" s="1"/>
  <c r="N1388" i="1"/>
  <c r="O1388" i="1"/>
  <c r="P1388" i="1" s="1"/>
  <c r="C1389" i="1"/>
  <c r="D1389" i="1"/>
  <c r="E1389" i="1"/>
  <c r="F1389" i="1"/>
  <c r="G1389" i="1"/>
  <c r="I1389" i="1"/>
  <c r="J1389" i="1" s="1"/>
  <c r="N1389" i="1"/>
  <c r="O1389" i="1"/>
  <c r="P1389" i="1" s="1"/>
  <c r="C1390" i="1"/>
  <c r="D1390" i="1"/>
  <c r="E1390" i="1"/>
  <c r="F1390" i="1"/>
  <c r="G1390" i="1"/>
  <c r="I1390" i="1"/>
  <c r="J1390" i="1" s="1"/>
  <c r="N1390" i="1"/>
  <c r="O1390" i="1"/>
  <c r="P1390" i="1" s="1"/>
  <c r="C1391" i="1"/>
  <c r="D1391" i="1"/>
  <c r="E1391" i="1"/>
  <c r="F1391" i="1"/>
  <c r="G1391" i="1"/>
  <c r="I1391" i="1"/>
  <c r="J1391" i="1" s="1"/>
  <c r="N1391" i="1"/>
  <c r="O1391" i="1"/>
  <c r="P1391" i="1" s="1"/>
  <c r="C1392" i="1"/>
  <c r="D1392" i="1"/>
  <c r="E1392" i="1"/>
  <c r="F1392" i="1"/>
  <c r="G1392" i="1"/>
  <c r="I1392" i="1"/>
  <c r="J1392" i="1" s="1"/>
  <c r="N1392" i="1"/>
  <c r="O1392" i="1"/>
  <c r="P1392" i="1" s="1"/>
  <c r="C1393" i="1"/>
  <c r="D1393" i="1"/>
  <c r="E1393" i="1"/>
  <c r="F1393" i="1"/>
  <c r="G1393" i="1"/>
  <c r="I1393" i="1"/>
  <c r="J1393" i="1" s="1"/>
  <c r="N1393" i="1"/>
  <c r="O1393" i="1"/>
  <c r="P1393" i="1" s="1"/>
  <c r="C1394" i="1"/>
  <c r="D1394" i="1"/>
  <c r="E1394" i="1"/>
  <c r="F1394" i="1"/>
  <c r="G1394" i="1"/>
  <c r="I1394" i="1"/>
  <c r="J1394" i="1" s="1"/>
  <c r="N1394" i="1"/>
  <c r="O1394" i="1"/>
  <c r="P1394" i="1" s="1"/>
  <c r="C1395" i="1"/>
  <c r="D1395" i="1"/>
  <c r="E1395" i="1"/>
  <c r="F1395" i="1"/>
  <c r="G1395" i="1"/>
  <c r="I1395" i="1"/>
  <c r="J1395" i="1" s="1"/>
  <c r="N1395" i="1"/>
  <c r="O1395" i="1"/>
  <c r="P1395" i="1" s="1"/>
  <c r="C1396" i="1"/>
  <c r="D1396" i="1"/>
  <c r="E1396" i="1"/>
  <c r="F1396" i="1"/>
  <c r="G1396" i="1"/>
  <c r="I1396" i="1"/>
  <c r="J1396" i="1" s="1"/>
  <c r="N1396" i="1"/>
  <c r="O1396" i="1"/>
  <c r="P1396" i="1" s="1"/>
  <c r="C1397" i="1"/>
  <c r="D1397" i="1"/>
  <c r="E1397" i="1"/>
  <c r="F1397" i="1"/>
  <c r="G1397" i="1"/>
  <c r="I1397" i="1"/>
  <c r="J1397" i="1" s="1"/>
  <c r="N1397" i="1"/>
  <c r="O1397" i="1"/>
  <c r="P1397" i="1" s="1"/>
  <c r="C1398" i="1"/>
  <c r="D1398" i="1"/>
  <c r="E1398" i="1"/>
  <c r="F1398" i="1"/>
  <c r="G1398" i="1"/>
  <c r="I1398" i="1"/>
  <c r="J1398" i="1" s="1"/>
  <c r="N1398" i="1"/>
  <c r="O1398" i="1"/>
  <c r="P1398" i="1" s="1"/>
  <c r="C1399" i="1"/>
  <c r="D1399" i="1"/>
  <c r="E1399" i="1"/>
  <c r="F1399" i="1"/>
  <c r="G1399" i="1"/>
  <c r="I1399" i="1"/>
  <c r="J1399" i="1" s="1"/>
  <c r="N1399" i="1"/>
  <c r="O1399" i="1"/>
  <c r="P1399" i="1" s="1"/>
  <c r="C1400" i="1"/>
  <c r="D1400" i="1"/>
  <c r="E1400" i="1"/>
  <c r="F1400" i="1"/>
  <c r="G1400" i="1"/>
  <c r="I1400" i="1"/>
  <c r="J1400" i="1" s="1"/>
  <c r="N1400" i="1"/>
  <c r="O1400" i="1"/>
  <c r="P1400" i="1" s="1"/>
  <c r="C1401" i="1"/>
  <c r="D1401" i="1"/>
  <c r="E1401" i="1"/>
  <c r="F1401" i="1"/>
  <c r="G1401" i="1"/>
  <c r="I1401" i="1"/>
  <c r="J1401" i="1" s="1"/>
  <c r="N1401" i="1"/>
  <c r="O1401" i="1"/>
  <c r="P1401" i="1" s="1"/>
  <c r="C1402" i="1"/>
  <c r="D1402" i="1"/>
  <c r="E1402" i="1"/>
  <c r="F1402" i="1"/>
  <c r="G1402" i="1"/>
  <c r="I1402" i="1"/>
  <c r="J1402" i="1" s="1"/>
  <c r="N1402" i="1"/>
  <c r="O1402" i="1"/>
  <c r="P1402" i="1" s="1"/>
  <c r="C1403" i="1"/>
  <c r="D1403" i="1"/>
  <c r="E1403" i="1"/>
  <c r="F1403" i="1"/>
  <c r="G1403" i="1"/>
  <c r="I1403" i="1"/>
  <c r="J1403" i="1" s="1"/>
  <c r="N1403" i="1"/>
  <c r="O1403" i="1"/>
  <c r="P1403" i="1" s="1"/>
  <c r="C1404" i="1"/>
  <c r="D1404" i="1"/>
  <c r="E1404" i="1"/>
  <c r="F1404" i="1"/>
  <c r="G1404" i="1"/>
  <c r="I1404" i="1"/>
  <c r="J1404" i="1" s="1"/>
  <c r="N1404" i="1"/>
  <c r="O1404" i="1"/>
  <c r="P1404" i="1" s="1"/>
  <c r="C1405" i="1"/>
  <c r="D1405" i="1"/>
  <c r="E1405" i="1"/>
  <c r="F1405" i="1"/>
  <c r="G1405" i="1"/>
  <c r="I1405" i="1"/>
  <c r="J1405" i="1" s="1"/>
  <c r="N1405" i="1"/>
  <c r="O1405" i="1"/>
  <c r="P1405" i="1" s="1"/>
  <c r="C1406" i="1"/>
  <c r="D1406" i="1"/>
  <c r="E1406" i="1"/>
  <c r="F1406" i="1"/>
  <c r="G1406" i="1"/>
  <c r="I1406" i="1"/>
  <c r="J1406" i="1" s="1"/>
  <c r="N1406" i="1"/>
  <c r="O1406" i="1"/>
  <c r="P1406" i="1" s="1"/>
  <c r="C1407" i="1"/>
  <c r="D1407" i="1"/>
  <c r="E1407" i="1"/>
  <c r="F1407" i="1"/>
  <c r="G1407" i="1"/>
  <c r="I1407" i="1"/>
  <c r="J1407" i="1" s="1"/>
  <c r="N1407" i="1"/>
  <c r="O1407" i="1"/>
  <c r="P1407" i="1" s="1"/>
  <c r="C1408" i="1"/>
  <c r="D1408" i="1"/>
  <c r="E1408" i="1"/>
  <c r="F1408" i="1"/>
  <c r="G1408" i="1"/>
  <c r="I1408" i="1"/>
  <c r="J1408" i="1" s="1"/>
  <c r="N1408" i="1"/>
  <c r="O1408" i="1"/>
  <c r="P1408" i="1" s="1"/>
  <c r="C1409" i="1"/>
  <c r="D1409" i="1"/>
  <c r="E1409" i="1"/>
  <c r="F1409" i="1"/>
  <c r="G1409" i="1"/>
  <c r="I1409" i="1"/>
  <c r="J1409" i="1" s="1"/>
  <c r="N1409" i="1"/>
  <c r="O1409" i="1"/>
  <c r="P1409" i="1" s="1"/>
  <c r="C1410" i="1"/>
  <c r="D1410" i="1"/>
  <c r="E1410" i="1"/>
  <c r="F1410" i="1"/>
  <c r="G1410" i="1"/>
  <c r="I1410" i="1"/>
  <c r="J1410" i="1" s="1"/>
  <c r="N1410" i="1"/>
  <c r="O1410" i="1"/>
  <c r="P1410" i="1" s="1"/>
  <c r="C1411" i="1"/>
  <c r="D1411" i="1"/>
  <c r="E1411" i="1"/>
  <c r="F1411" i="1"/>
  <c r="G1411" i="1"/>
  <c r="I1411" i="1"/>
  <c r="J1411" i="1" s="1"/>
  <c r="N1411" i="1"/>
  <c r="O1411" i="1"/>
  <c r="P1411" i="1" s="1"/>
  <c r="C1412" i="1"/>
  <c r="D1412" i="1"/>
  <c r="E1412" i="1"/>
  <c r="F1412" i="1"/>
  <c r="G1412" i="1"/>
  <c r="I1412" i="1"/>
  <c r="J1412" i="1" s="1"/>
  <c r="N1412" i="1"/>
  <c r="O1412" i="1"/>
  <c r="P1412" i="1" s="1"/>
  <c r="C1413" i="1"/>
  <c r="D1413" i="1"/>
  <c r="E1413" i="1"/>
  <c r="F1413" i="1"/>
  <c r="G1413" i="1"/>
  <c r="I1413" i="1"/>
  <c r="J1413" i="1" s="1"/>
  <c r="N1413" i="1"/>
  <c r="O1413" i="1"/>
  <c r="P1413" i="1" s="1"/>
  <c r="C1414" i="1"/>
  <c r="D1414" i="1"/>
  <c r="E1414" i="1"/>
  <c r="F1414" i="1"/>
  <c r="G1414" i="1"/>
  <c r="I1414" i="1"/>
  <c r="J1414" i="1" s="1"/>
  <c r="N1414" i="1"/>
  <c r="O1414" i="1"/>
  <c r="P1414" i="1" s="1"/>
  <c r="C1415" i="1"/>
  <c r="D1415" i="1"/>
  <c r="E1415" i="1"/>
  <c r="F1415" i="1"/>
  <c r="G1415" i="1"/>
  <c r="I1415" i="1"/>
  <c r="J1415" i="1" s="1"/>
  <c r="N1415" i="1"/>
  <c r="O1415" i="1"/>
  <c r="P1415" i="1" s="1"/>
  <c r="C1416" i="1"/>
  <c r="D1416" i="1"/>
  <c r="E1416" i="1"/>
  <c r="F1416" i="1"/>
  <c r="G1416" i="1"/>
  <c r="I1416" i="1"/>
  <c r="J1416" i="1" s="1"/>
  <c r="N1416" i="1"/>
  <c r="O1416" i="1"/>
  <c r="P1416" i="1" s="1"/>
  <c r="C1417" i="1"/>
  <c r="D1417" i="1"/>
  <c r="E1417" i="1"/>
  <c r="F1417" i="1"/>
  <c r="G1417" i="1"/>
  <c r="I1417" i="1"/>
  <c r="J1417" i="1" s="1"/>
  <c r="N1417" i="1"/>
  <c r="O1417" i="1"/>
  <c r="P1417" i="1" s="1"/>
  <c r="C1418" i="1"/>
  <c r="D1418" i="1"/>
  <c r="E1418" i="1"/>
  <c r="F1418" i="1"/>
  <c r="G1418" i="1"/>
  <c r="I1418" i="1"/>
  <c r="J1418" i="1" s="1"/>
  <c r="N1418" i="1"/>
  <c r="O1418" i="1"/>
  <c r="P1418" i="1" s="1"/>
  <c r="C1419" i="1"/>
  <c r="D1419" i="1"/>
  <c r="E1419" i="1"/>
  <c r="F1419" i="1"/>
  <c r="G1419" i="1"/>
  <c r="I1419" i="1"/>
  <c r="J1419" i="1" s="1"/>
  <c r="N1419" i="1"/>
  <c r="O1419" i="1"/>
  <c r="P1419" i="1" s="1"/>
  <c r="C1420" i="1"/>
  <c r="D1420" i="1"/>
  <c r="E1420" i="1"/>
  <c r="F1420" i="1"/>
  <c r="G1420" i="1"/>
  <c r="I1420" i="1"/>
  <c r="J1420" i="1" s="1"/>
  <c r="N1420" i="1"/>
  <c r="O1420" i="1"/>
  <c r="P1420" i="1" s="1"/>
  <c r="C1421" i="1"/>
  <c r="D1421" i="1"/>
  <c r="E1421" i="1"/>
  <c r="F1421" i="1"/>
  <c r="G1421" i="1"/>
  <c r="I1421" i="1"/>
  <c r="J1421" i="1" s="1"/>
  <c r="N1421" i="1"/>
  <c r="O1421" i="1"/>
  <c r="P1421" i="1" s="1"/>
  <c r="C1422" i="1"/>
  <c r="D1422" i="1"/>
  <c r="E1422" i="1"/>
  <c r="F1422" i="1"/>
  <c r="G1422" i="1"/>
  <c r="I1422" i="1"/>
  <c r="J1422" i="1" s="1"/>
  <c r="N1422" i="1"/>
  <c r="O1422" i="1"/>
  <c r="P1422" i="1" s="1"/>
  <c r="C1423" i="1"/>
  <c r="D1423" i="1"/>
  <c r="E1423" i="1"/>
  <c r="F1423" i="1"/>
  <c r="G1423" i="1"/>
  <c r="I1423" i="1"/>
  <c r="J1423" i="1" s="1"/>
  <c r="N1423" i="1"/>
  <c r="O1423" i="1"/>
  <c r="P1423" i="1" s="1"/>
  <c r="C1424" i="1"/>
  <c r="D1424" i="1"/>
  <c r="E1424" i="1"/>
  <c r="F1424" i="1"/>
  <c r="G1424" i="1"/>
  <c r="I1424" i="1"/>
  <c r="J1424" i="1" s="1"/>
  <c r="N1424" i="1"/>
  <c r="O1424" i="1"/>
  <c r="P1424" i="1" s="1"/>
  <c r="C1425" i="1"/>
  <c r="D1425" i="1"/>
  <c r="E1425" i="1"/>
  <c r="F1425" i="1"/>
  <c r="G1425" i="1"/>
  <c r="I1425" i="1"/>
  <c r="J1425" i="1" s="1"/>
  <c r="N1425" i="1"/>
  <c r="O1425" i="1"/>
  <c r="P1425" i="1" s="1"/>
  <c r="C1426" i="1"/>
  <c r="D1426" i="1"/>
  <c r="E1426" i="1"/>
  <c r="F1426" i="1"/>
  <c r="G1426" i="1"/>
  <c r="I1426" i="1"/>
  <c r="J1426" i="1" s="1"/>
  <c r="N1426" i="1"/>
  <c r="O1426" i="1"/>
  <c r="P1426" i="1" s="1"/>
  <c r="C1427" i="1"/>
  <c r="D1427" i="1"/>
  <c r="E1427" i="1"/>
  <c r="F1427" i="1"/>
  <c r="G1427" i="1"/>
  <c r="I1427" i="1"/>
  <c r="J1427" i="1" s="1"/>
  <c r="N1427" i="1"/>
  <c r="O1427" i="1"/>
  <c r="P1427" i="1" s="1"/>
  <c r="C1428" i="1"/>
  <c r="D1428" i="1"/>
  <c r="E1428" i="1"/>
  <c r="F1428" i="1"/>
  <c r="G1428" i="1"/>
  <c r="I1428" i="1"/>
  <c r="J1428" i="1" s="1"/>
  <c r="N1428" i="1"/>
  <c r="O1428" i="1"/>
  <c r="P1428" i="1" s="1"/>
  <c r="C1429" i="1"/>
  <c r="D1429" i="1"/>
  <c r="E1429" i="1"/>
  <c r="F1429" i="1"/>
  <c r="G1429" i="1"/>
  <c r="I1429" i="1"/>
  <c r="J1429" i="1" s="1"/>
  <c r="N1429" i="1"/>
  <c r="O1429" i="1"/>
  <c r="P1429" i="1" s="1"/>
  <c r="C1430" i="1"/>
  <c r="D1430" i="1"/>
  <c r="E1430" i="1"/>
  <c r="F1430" i="1"/>
  <c r="G1430" i="1"/>
  <c r="I1430" i="1"/>
  <c r="J1430" i="1" s="1"/>
  <c r="N1430" i="1"/>
  <c r="O1430" i="1"/>
  <c r="P1430" i="1" s="1"/>
  <c r="C1431" i="1"/>
  <c r="D1431" i="1"/>
  <c r="E1431" i="1"/>
  <c r="F1431" i="1"/>
  <c r="G1431" i="1"/>
  <c r="I1431" i="1"/>
  <c r="J1431" i="1" s="1"/>
  <c r="N1431" i="1"/>
  <c r="O1431" i="1"/>
  <c r="P1431" i="1" s="1"/>
  <c r="C1432" i="1"/>
  <c r="D1432" i="1"/>
  <c r="E1432" i="1"/>
  <c r="F1432" i="1"/>
  <c r="G1432" i="1"/>
  <c r="I1432" i="1"/>
  <c r="J1432" i="1" s="1"/>
  <c r="N1432" i="1"/>
  <c r="O1432" i="1"/>
  <c r="P1432" i="1" s="1"/>
  <c r="C1433" i="1"/>
  <c r="D1433" i="1"/>
  <c r="E1433" i="1"/>
  <c r="F1433" i="1"/>
  <c r="G1433" i="1"/>
  <c r="I1433" i="1"/>
  <c r="J1433" i="1" s="1"/>
  <c r="N1433" i="1"/>
  <c r="O1433" i="1"/>
  <c r="P1433" i="1" s="1"/>
  <c r="C1434" i="1"/>
  <c r="D1434" i="1"/>
  <c r="E1434" i="1"/>
  <c r="F1434" i="1"/>
  <c r="G1434" i="1"/>
  <c r="I1434" i="1"/>
  <c r="J1434" i="1" s="1"/>
  <c r="N1434" i="1"/>
  <c r="O1434" i="1"/>
  <c r="P1434" i="1" s="1"/>
  <c r="C1435" i="1"/>
  <c r="D1435" i="1"/>
  <c r="E1435" i="1"/>
  <c r="F1435" i="1"/>
  <c r="G1435" i="1"/>
  <c r="I1435" i="1"/>
  <c r="J1435" i="1" s="1"/>
  <c r="N1435" i="1"/>
  <c r="O1435" i="1"/>
  <c r="P1435" i="1" s="1"/>
  <c r="C1436" i="1"/>
  <c r="D1436" i="1"/>
  <c r="E1436" i="1"/>
  <c r="F1436" i="1"/>
  <c r="G1436" i="1"/>
  <c r="I1436" i="1"/>
  <c r="J1436" i="1" s="1"/>
  <c r="N1436" i="1"/>
  <c r="O1436" i="1"/>
  <c r="P1436" i="1" s="1"/>
  <c r="C1437" i="1"/>
  <c r="D1437" i="1"/>
  <c r="E1437" i="1"/>
  <c r="F1437" i="1"/>
  <c r="G1437" i="1"/>
  <c r="I1437" i="1"/>
  <c r="J1437" i="1" s="1"/>
  <c r="N1437" i="1"/>
  <c r="O1437" i="1"/>
  <c r="P1437" i="1" s="1"/>
  <c r="C1438" i="1"/>
  <c r="D1438" i="1"/>
  <c r="E1438" i="1"/>
  <c r="F1438" i="1"/>
  <c r="G1438" i="1"/>
  <c r="I1438" i="1"/>
  <c r="J1438" i="1" s="1"/>
  <c r="N1438" i="1"/>
  <c r="O1438" i="1"/>
  <c r="P1438" i="1" s="1"/>
  <c r="C1439" i="1"/>
  <c r="D1439" i="1"/>
  <c r="E1439" i="1"/>
  <c r="F1439" i="1"/>
  <c r="G1439" i="1"/>
  <c r="I1439" i="1"/>
  <c r="J1439" i="1" s="1"/>
  <c r="N1439" i="1"/>
  <c r="O1439" i="1"/>
  <c r="P1439" i="1" s="1"/>
  <c r="C1440" i="1"/>
  <c r="D1440" i="1"/>
  <c r="E1440" i="1"/>
  <c r="F1440" i="1"/>
  <c r="G1440" i="1"/>
  <c r="I1440" i="1"/>
  <c r="J1440" i="1" s="1"/>
  <c r="N1440" i="1"/>
  <c r="O1440" i="1"/>
  <c r="P1440" i="1" s="1"/>
  <c r="C1441" i="1"/>
  <c r="D1441" i="1"/>
  <c r="E1441" i="1"/>
  <c r="F1441" i="1"/>
  <c r="G1441" i="1"/>
  <c r="I1441" i="1"/>
  <c r="J1441" i="1" s="1"/>
  <c r="N1441" i="1"/>
  <c r="O1441" i="1"/>
  <c r="P1441" i="1" s="1"/>
  <c r="C1442" i="1"/>
  <c r="D1442" i="1"/>
  <c r="E1442" i="1"/>
  <c r="F1442" i="1"/>
  <c r="G1442" i="1"/>
  <c r="I1442" i="1"/>
  <c r="J1442" i="1" s="1"/>
  <c r="N1442" i="1"/>
  <c r="O1442" i="1"/>
  <c r="P1442" i="1" s="1"/>
  <c r="C1443" i="1"/>
  <c r="D1443" i="1"/>
  <c r="E1443" i="1"/>
  <c r="F1443" i="1"/>
  <c r="G1443" i="1"/>
  <c r="I1443" i="1"/>
  <c r="J1443" i="1" s="1"/>
  <c r="N1443" i="1"/>
  <c r="O1443" i="1"/>
  <c r="P1443" i="1" s="1"/>
  <c r="C1444" i="1"/>
  <c r="D1444" i="1"/>
  <c r="E1444" i="1"/>
  <c r="F1444" i="1"/>
  <c r="G1444" i="1"/>
  <c r="I1444" i="1"/>
  <c r="J1444" i="1" s="1"/>
  <c r="N1444" i="1"/>
  <c r="O1444" i="1"/>
  <c r="P1444" i="1" s="1"/>
  <c r="C1445" i="1"/>
  <c r="D1445" i="1"/>
  <c r="E1445" i="1"/>
  <c r="F1445" i="1"/>
  <c r="G1445" i="1"/>
  <c r="I1445" i="1"/>
  <c r="J1445" i="1" s="1"/>
  <c r="N1445" i="1"/>
  <c r="O1445" i="1"/>
  <c r="P1445" i="1" s="1"/>
  <c r="C1446" i="1"/>
  <c r="D1446" i="1"/>
  <c r="E1446" i="1"/>
  <c r="F1446" i="1"/>
  <c r="G1446" i="1"/>
  <c r="I1446" i="1"/>
  <c r="J1446" i="1" s="1"/>
  <c r="N1446" i="1"/>
  <c r="O1446" i="1"/>
  <c r="P1446" i="1" s="1"/>
  <c r="C1447" i="1"/>
  <c r="D1447" i="1"/>
  <c r="E1447" i="1"/>
  <c r="F1447" i="1"/>
  <c r="G1447" i="1"/>
  <c r="I1447" i="1"/>
  <c r="J1447" i="1" s="1"/>
  <c r="N1447" i="1"/>
  <c r="O1447" i="1"/>
  <c r="P1447" i="1" s="1"/>
  <c r="C1448" i="1"/>
  <c r="D1448" i="1"/>
  <c r="E1448" i="1"/>
  <c r="F1448" i="1"/>
  <c r="G1448" i="1"/>
  <c r="I1448" i="1"/>
  <c r="J1448" i="1" s="1"/>
  <c r="N1448" i="1"/>
  <c r="O1448" i="1"/>
  <c r="P1448" i="1" s="1"/>
  <c r="C1449" i="1"/>
  <c r="D1449" i="1"/>
  <c r="E1449" i="1"/>
  <c r="F1449" i="1"/>
  <c r="G1449" i="1"/>
  <c r="I1449" i="1"/>
  <c r="J1449" i="1" s="1"/>
  <c r="N1449" i="1"/>
  <c r="O1449" i="1"/>
  <c r="P1449" i="1" s="1"/>
  <c r="C1450" i="1"/>
  <c r="D1450" i="1"/>
  <c r="E1450" i="1"/>
  <c r="F1450" i="1"/>
  <c r="G1450" i="1"/>
  <c r="I1450" i="1"/>
  <c r="J1450" i="1" s="1"/>
  <c r="N1450" i="1"/>
  <c r="O1450" i="1"/>
  <c r="P1450" i="1" s="1"/>
  <c r="C1451" i="1"/>
  <c r="D1451" i="1"/>
  <c r="E1451" i="1"/>
  <c r="F1451" i="1"/>
  <c r="G1451" i="1"/>
  <c r="I1451" i="1"/>
  <c r="J1451" i="1" s="1"/>
  <c r="N1451" i="1"/>
  <c r="O1451" i="1"/>
  <c r="P1451" i="1" s="1"/>
  <c r="C1452" i="1"/>
  <c r="D1452" i="1"/>
  <c r="E1452" i="1"/>
  <c r="F1452" i="1"/>
  <c r="G1452" i="1"/>
  <c r="I1452" i="1"/>
  <c r="J1452" i="1" s="1"/>
  <c r="N1452" i="1"/>
  <c r="O1452" i="1"/>
  <c r="P1452" i="1" s="1"/>
  <c r="C1453" i="1"/>
  <c r="D1453" i="1"/>
  <c r="E1453" i="1"/>
  <c r="F1453" i="1"/>
  <c r="G1453" i="1"/>
  <c r="I1453" i="1"/>
  <c r="J1453" i="1" s="1"/>
  <c r="N1453" i="1"/>
  <c r="O1453" i="1"/>
  <c r="P1453" i="1" s="1"/>
  <c r="C1454" i="1"/>
  <c r="D1454" i="1"/>
  <c r="E1454" i="1"/>
  <c r="F1454" i="1"/>
  <c r="G1454" i="1"/>
  <c r="I1454" i="1"/>
  <c r="J1454" i="1" s="1"/>
  <c r="N1454" i="1"/>
  <c r="O1454" i="1"/>
  <c r="P1454" i="1" s="1"/>
  <c r="C1455" i="1"/>
  <c r="D1455" i="1"/>
  <c r="E1455" i="1"/>
  <c r="F1455" i="1"/>
  <c r="G1455" i="1"/>
  <c r="I1455" i="1"/>
  <c r="J1455" i="1" s="1"/>
  <c r="N1455" i="1"/>
  <c r="O1455" i="1"/>
  <c r="P1455" i="1" s="1"/>
  <c r="C1456" i="1"/>
  <c r="D1456" i="1"/>
  <c r="E1456" i="1"/>
  <c r="F1456" i="1"/>
  <c r="G1456" i="1"/>
  <c r="I1456" i="1"/>
  <c r="J1456" i="1" s="1"/>
  <c r="N1456" i="1"/>
  <c r="O1456" i="1"/>
  <c r="P1456" i="1" s="1"/>
  <c r="C1457" i="1"/>
  <c r="D1457" i="1"/>
  <c r="E1457" i="1"/>
  <c r="F1457" i="1"/>
  <c r="G1457" i="1"/>
  <c r="I1457" i="1"/>
  <c r="J1457" i="1" s="1"/>
  <c r="N1457" i="1"/>
  <c r="O1457" i="1"/>
  <c r="P1457" i="1" s="1"/>
  <c r="C1458" i="1"/>
  <c r="D1458" i="1"/>
  <c r="E1458" i="1"/>
  <c r="F1458" i="1"/>
  <c r="G1458" i="1"/>
  <c r="I1458" i="1"/>
  <c r="J1458" i="1" s="1"/>
  <c r="N1458" i="1"/>
  <c r="O1458" i="1"/>
  <c r="P1458" i="1" s="1"/>
  <c r="C1459" i="1"/>
  <c r="D1459" i="1"/>
  <c r="E1459" i="1"/>
  <c r="F1459" i="1"/>
  <c r="G1459" i="1"/>
  <c r="I1459" i="1"/>
  <c r="J1459" i="1" s="1"/>
  <c r="N1459" i="1"/>
  <c r="O1459" i="1"/>
  <c r="P1459" i="1" s="1"/>
  <c r="C1460" i="1"/>
  <c r="D1460" i="1"/>
  <c r="E1460" i="1"/>
  <c r="F1460" i="1"/>
  <c r="G1460" i="1"/>
  <c r="I1460" i="1"/>
  <c r="J1460" i="1" s="1"/>
  <c r="N1460" i="1"/>
  <c r="O1460" i="1"/>
  <c r="P1460" i="1" s="1"/>
  <c r="C1461" i="1"/>
  <c r="D1461" i="1"/>
  <c r="E1461" i="1"/>
  <c r="F1461" i="1"/>
  <c r="G1461" i="1"/>
  <c r="I1461" i="1"/>
  <c r="J1461" i="1" s="1"/>
  <c r="N1461" i="1"/>
  <c r="O1461" i="1"/>
  <c r="P1461" i="1" s="1"/>
  <c r="C564" i="1"/>
  <c r="D564" i="1"/>
  <c r="E564" i="1"/>
  <c r="F564" i="1"/>
  <c r="G564" i="1"/>
  <c r="I564" i="1"/>
  <c r="J564" i="1" s="1"/>
  <c r="N564" i="1"/>
  <c r="O564" i="1"/>
  <c r="P564" i="1" s="1"/>
  <c r="C565" i="1"/>
  <c r="D565" i="1"/>
  <c r="E565" i="1"/>
  <c r="F565" i="1"/>
  <c r="G565" i="1"/>
  <c r="I565" i="1"/>
  <c r="J565" i="1" s="1"/>
  <c r="N565" i="1"/>
  <c r="O565" i="1"/>
  <c r="P565" i="1" s="1"/>
  <c r="C566" i="1"/>
  <c r="D566" i="1"/>
  <c r="E566" i="1"/>
  <c r="F566" i="1"/>
  <c r="G566" i="1"/>
  <c r="I566" i="1"/>
  <c r="J566" i="1" s="1"/>
  <c r="N566" i="1"/>
  <c r="O566" i="1"/>
  <c r="P566" i="1" s="1"/>
  <c r="C567" i="1"/>
  <c r="D567" i="1"/>
  <c r="E567" i="1"/>
  <c r="F567" i="1"/>
  <c r="G567" i="1"/>
  <c r="I567" i="1"/>
  <c r="J567" i="1" s="1"/>
  <c r="N567" i="1"/>
  <c r="O567" i="1"/>
  <c r="P567" i="1" s="1"/>
  <c r="C568" i="1"/>
  <c r="D568" i="1"/>
  <c r="E568" i="1"/>
  <c r="F568" i="1"/>
  <c r="G568" i="1"/>
  <c r="I568" i="1"/>
  <c r="J568" i="1" s="1"/>
  <c r="N568" i="1"/>
  <c r="O568" i="1"/>
  <c r="P568" i="1" s="1"/>
  <c r="C569" i="1"/>
  <c r="D569" i="1"/>
  <c r="E569" i="1"/>
  <c r="F569" i="1"/>
  <c r="G569" i="1"/>
  <c r="I569" i="1"/>
  <c r="J569" i="1" s="1"/>
  <c r="N569" i="1"/>
  <c r="O569" i="1"/>
  <c r="P569" i="1" s="1"/>
  <c r="C570" i="1"/>
  <c r="D570" i="1"/>
  <c r="E570" i="1"/>
  <c r="F570" i="1"/>
  <c r="G570" i="1"/>
  <c r="I570" i="1"/>
  <c r="J570" i="1" s="1"/>
  <c r="N570" i="1"/>
  <c r="O570" i="1"/>
  <c r="P570" i="1" s="1"/>
  <c r="C571" i="1"/>
  <c r="D571" i="1"/>
  <c r="E571" i="1"/>
  <c r="F571" i="1"/>
  <c r="G571" i="1"/>
  <c r="I571" i="1"/>
  <c r="J571" i="1" s="1"/>
  <c r="N571" i="1"/>
  <c r="O571" i="1"/>
  <c r="P571" i="1" s="1"/>
  <c r="C572" i="1"/>
  <c r="D572" i="1"/>
  <c r="E572" i="1"/>
  <c r="F572" i="1"/>
  <c r="G572" i="1"/>
  <c r="I572" i="1"/>
  <c r="J572" i="1" s="1"/>
  <c r="N572" i="1"/>
  <c r="O572" i="1"/>
  <c r="P572" i="1" s="1"/>
  <c r="C573" i="1"/>
  <c r="D573" i="1"/>
  <c r="E573" i="1"/>
  <c r="F573" i="1"/>
  <c r="G573" i="1"/>
  <c r="I573" i="1"/>
  <c r="J573" i="1" s="1"/>
  <c r="N573" i="1"/>
  <c r="O573" i="1"/>
  <c r="P573" i="1" s="1"/>
  <c r="C574" i="1"/>
  <c r="D574" i="1"/>
  <c r="E574" i="1"/>
  <c r="F574" i="1"/>
  <c r="G574" i="1"/>
  <c r="I574" i="1"/>
  <c r="J574" i="1" s="1"/>
  <c r="N574" i="1"/>
  <c r="O574" i="1"/>
  <c r="P574" i="1" s="1"/>
  <c r="C575" i="1"/>
  <c r="D575" i="1"/>
  <c r="E575" i="1"/>
  <c r="F575" i="1"/>
  <c r="G575" i="1"/>
  <c r="I575" i="1"/>
  <c r="J575" i="1" s="1"/>
  <c r="N575" i="1"/>
  <c r="O575" i="1"/>
  <c r="P575" i="1" s="1"/>
  <c r="C576" i="1"/>
  <c r="D576" i="1"/>
  <c r="E576" i="1"/>
  <c r="F576" i="1"/>
  <c r="G576" i="1"/>
  <c r="I576" i="1"/>
  <c r="J576" i="1" s="1"/>
  <c r="N576" i="1"/>
  <c r="O576" i="1"/>
  <c r="P576" i="1" s="1"/>
  <c r="C577" i="1"/>
  <c r="D577" i="1"/>
  <c r="E577" i="1"/>
  <c r="F577" i="1"/>
  <c r="G577" i="1"/>
  <c r="I577" i="1"/>
  <c r="J577" i="1" s="1"/>
  <c r="N577" i="1"/>
  <c r="O577" i="1"/>
  <c r="P577" i="1" s="1"/>
  <c r="C578" i="1"/>
  <c r="D578" i="1"/>
  <c r="E578" i="1"/>
  <c r="F578" i="1"/>
  <c r="G578" i="1"/>
  <c r="I578" i="1"/>
  <c r="J578" i="1" s="1"/>
  <c r="N578" i="1"/>
  <c r="O578" i="1"/>
  <c r="P578" i="1" s="1"/>
  <c r="C579" i="1"/>
  <c r="D579" i="1"/>
  <c r="E579" i="1"/>
  <c r="F579" i="1"/>
  <c r="G579" i="1"/>
  <c r="I579" i="1"/>
  <c r="J579" i="1" s="1"/>
  <c r="N579" i="1"/>
  <c r="O579" i="1"/>
  <c r="P579" i="1" s="1"/>
  <c r="C580" i="1"/>
  <c r="D580" i="1"/>
  <c r="E580" i="1"/>
  <c r="F580" i="1"/>
  <c r="G580" i="1"/>
  <c r="I580" i="1"/>
  <c r="J580" i="1" s="1"/>
  <c r="N580" i="1"/>
  <c r="O580" i="1"/>
  <c r="P580" i="1" s="1"/>
  <c r="C581" i="1"/>
  <c r="D581" i="1"/>
  <c r="E581" i="1"/>
  <c r="F581" i="1"/>
  <c r="G581" i="1"/>
  <c r="I581" i="1"/>
  <c r="J581" i="1" s="1"/>
  <c r="N581" i="1"/>
  <c r="O581" i="1"/>
  <c r="P581" i="1" s="1"/>
  <c r="C582" i="1"/>
  <c r="D582" i="1"/>
  <c r="E582" i="1"/>
  <c r="F582" i="1"/>
  <c r="G582" i="1"/>
  <c r="I582" i="1"/>
  <c r="J582" i="1" s="1"/>
  <c r="N582" i="1"/>
  <c r="O582" i="1"/>
  <c r="P582" i="1" s="1"/>
  <c r="C583" i="1"/>
  <c r="D583" i="1"/>
  <c r="E583" i="1"/>
  <c r="F583" i="1"/>
  <c r="G583" i="1"/>
  <c r="I583" i="1"/>
  <c r="J583" i="1" s="1"/>
  <c r="N583" i="1"/>
  <c r="O583" i="1"/>
  <c r="P583" i="1" s="1"/>
  <c r="C584" i="1"/>
  <c r="D584" i="1"/>
  <c r="E584" i="1"/>
  <c r="F584" i="1"/>
  <c r="G584" i="1"/>
  <c r="I584" i="1"/>
  <c r="J584" i="1" s="1"/>
  <c r="N584" i="1"/>
  <c r="O584" i="1"/>
  <c r="P584" i="1" s="1"/>
  <c r="C585" i="1"/>
  <c r="D585" i="1"/>
  <c r="E585" i="1"/>
  <c r="F585" i="1"/>
  <c r="G585" i="1"/>
  <c r="I585" i="1"/>
  <c r="J585" i="1" s="1"/>
  <c r="N585" i="1"/>
  <c r="O585" i="1"/>
  <c r="P585" i="1" s="1"/>
  <c r="C586" i="1"/>
  <c r="D586" i="1"/>
  <c r="E586" i="1"/>
  <c r="F586" i="1"/>
  <c r="G586" i="1"/>
  <c r="I586" i="1"/>
  <c r="J586" i="1" s="1"/>
  <c r="N586" i="1"/>
  <c r="O586" i="1"/>
  <c r="P586" i="1" s="1"/>
  <c r="C587" i="1"/>
  <c r="D587" i="1"/>
  <c r="E587" i="1"/>
  <c r="F587" i="1"/>
  <c r="G587" i="1"/>
  <c r="I587" i="1"/>
  <c r="J587" i="1" s="1"/>
  <c r="N587" i="1"/>
  <c r="O587" i="1"/>
  <c r="P587" i="1" s="1"/>
  <c r="C589" i="1"/>
  <c r="D589" i="1"/>
  <c r="E589" i="1"/>
  <c r="F589" i="1"/>
  <c r="G589" i="1"/>
  <c r="I589" i="1"/>
  <c r="J589" i="1" s="1"/>
  <c r="N589" i="1"/>
  <c r="O589" i="1"/>
  <c r="P589" i="1" s="1"/>
  <c r="C591" i="1"/>
  <c r="D591" i="1"/>
  <c r="E591" i="1"/>
  <c r="F591" i="1"/>
  <c r="G591" i="1"/>
  <c r="I591" i="1"/>
  <c r="J591" i="1" s="1"/>
  <c r="N591" i="1"/>
  <c r="O591" i="1"/>
  <c r="P591" i="1" s="1"/>
  <c r="C590" i="1"/>
  <c r="D590" i="1"/>
  <c r="E590" i="1"/>
  <c r="F590" i="1"/>
  <c r="G590" i="1"/>
  <c r="I590" i="1"/>
  <c r="J590" i="1" s="1"/>
  <c r="N590" i="1"/>
  <c r="O590" i="1"/>
  <c r="P590" i="1" s="1"/>
  <c r="C592" i="1"/>
  <c r="D592" i="1"/>
  <c r="E592" i="1"/>
  <c r="F592" i="1"/>
  <c r="G592" i="1"/>
  <c r="I592" i="1"/>
  <c r="J592" i="1" s="1"/>
  <c r="N592" i="1"/>
  <c r="O592" i="1"/>
  <c r="P592" i="1" s="1"/>
  <c r="C593" i="1"/>
  <c r="D593" i="1"/>
  <c r="E593" i="1"/>
  <c r="F593" i="1"/>
  <c r="G593" i="1"/>
  <c r="I593" i="1"/>
  <c r="J593" i="1" s="1"/>
  <c r="N593" i="1"/>
  <c r="O593" i="1"/>
  <c r="P593" i="1" s="1"/>
  <c r="C594" i="1"/>
  <c r="D594" i="1"/>
  <c r="E594" i="1"/>
  <c r="F594" i="1"/>
  <c r="G594" i="1"/>
  <c r="I594" i="1"/>
  <c r="J594" i="1" s="1"/>
  <c r="N594" i="1"/>
  <c r="O594" i="1"/>
  <c r="P594" i="1" s="1"/>
  <c r="C595" i="1"/>
  <c r="D595" i="1"/>
  <c r="E595" i="1"/>
  <c r="F595" i="1"/>
  <c r="G595" i="1"/>
  <c r="I595" i="1"/>
  <c r="J595" i="1" s="1"/>
  <c r="N595" i="1"/>
  <c r="O595" i="1"/>
  <c r="P595" i="1" s="1"/>
  <c r="C596" i="1"/>
  <c r="D596" i="1"/>
  <c r="E596" i="1"/>
  <c r="F596" i="1"/>
  <c r="G596" i="1"/>
  <c r="I596" i="1"/>
  <c r="J596" i="1" s="1"/>
  <c r="N596" i="1"/>
  <c r="O596" i="1"/>
  <c r="P596" i="1" s="1"/>
  <c r="C598" i="1"/>
  <c r="D598" i="1"/>
  <c r="E598" i="1"/>
  <c r="F598" i="1"/>
  <c r="G598" i="1"/>
  <c r="I598" i="1"/>
  <c r="J598" i="1" s="1"/>
  <c r="N598" i="1"/>
  <c r="O598" i="1"/>
  <c r="P598" i="1" s="1"/>
  <c r="C597" i="1"/>
  <c r="D597" i="1"/>
  <c r="E597" i="1"/>
  <c r="F597" i="1"/>
  <c r="G597" i="1"/>
  <c r="I597" i="1"/>
  <c r="J597" i="1" s="1"/>
  <c r="N597" i="1"/>
  <c r="O597" i="1"/>
  <c r="P597" i="1" s="1"/>
  <c r="C599" i="1"/>
  <c r="D599" i="1"/>
  <c r="E599" i="1"/>
  <c r="F599" i="1"/>
  <c r="G599" i="1"/>
  <c r="I599" i="1"/>
  <c r="J599" i="1" s="1"/>
  <c r="N599" i="1"/>
  <c r="O599" i="1"/>
  <c r="P599" i="1" s="1"/>
  <c r="C600" i="1"/>
  <c r="D600" i="1"/>
  <c r="E600" i="1"/>
  <c r="F600" i="1"/>
  <c r="G600" i="1"/>
  <c r="I600" i="1"/>
  <c r="J600" i="1" s="1"/>
  <c r="N600" i="1"/>
  <c r="O600" i="1"/>
  <c r="P600" i="1" s="1"/>
  <c r="C601" i="1"/>
  <c r="D601" i="1"/>
  <c r="E601" i="1"/>
  <c r="F601" i="1"/>
  <c r="G601" i="1"/>
  <c r="I601" i="1"/>
  <c r="J601" i="1" s="1"/>
  <c r="N601" i="1"/>
  <c r="O601" i="1"/>
  <c r="P601" i="1" s="1"/>
  <c r="C603" i="1"/>
  <c r="D603" i="1"/>
  <c r="E603" i="1"/>
  <c r="F603" i="1"/>
  <c r="G603" i="1"/>
  <c r="I603" i="1"/>
  <c r="J603" i="1" s="1"/>
  <c r="N603" i="1"/>
  <c r="O603" i="1"/>
  <c r="P603" i="1" s="1"/>
  <c r="C604" i="1"/>
  <c r="D604" i="1"/>
  <c r="E604" i="1"/>
  <c r="F604" i="1"/>
  <c r="G604" i="1"/>
  <c r="I604" i="1"/>
  <c r="J604" i="1" s="1"/>
  <c r="N604" i="1"/>
  <c r="O604" i="1"/>
  <c r="P604" i="1" s="1"/>
  <c r="C605" i="1"/>
  <c r="D605" i="1"/>
  <c r="E605" i="1"/>
  <c r="F605" i="1"/>
  <c r="G605" i="1"/>
  <c r="I605" i="1"/>
  <c r="J605" i="1" s="1"/>
  <c r="N605" i="1"/>
  <c r="O605" i="1"/>
  <c r="P605" i="1" s="1"/>
  <c r="C606" i="1"/>
  <c r="D606" i="1"/>
  <c r="E606" i="1"/>
  <c r="F606" i="1"/>
  <c r="G606" i="1"/>
  <c r="I606" i="1"/>
  <c r="J606" i="1" s="1"/>
  <c r="N606" i="1"/>
  <c r="O606" i="1"/>
  <c r="P606" i="1" s="1"/>
  <c r="C609" i="1"/>
  <c r="D609" i="1"/>
  <c r="E609" i="1"/>
  <c r="F609" i="1"/>
  <c r="G609" i="1"/>
  <c r="I609" i="1"/>
  <c r="J609" i="1" s="1"/>
  <c r="N609" i="1"/>
  <c r="O609" i="1"/>
  <c r="P609" i="1" s="1"/>
  <c r="C610" i="1"/>
  <c r="D610" i="1"/>
  <c r="E610" i="1"/>
  <c r="F610" i="1"/>
  <c r="G610" i="1"/>
  <c r="I610" i="1"/>
  <c r="J610" i="1" s="1"/>
  <c r="N610" i="1"/>
  <c r="O610" i="1"/>
  <c r="P610" i="1" s="1"/>
  <c r="C611" i="1"/>
  <c r="D611" i="1"/>
  <c r="E611" i="1"/>
  <c r="F611" i="1"/>
  <c r="G611" i="1"/>
  <c r="I611" i="1"/>
  <c r="J611" i="1" s="1"/>
  <c r="N611" i="1"/>
  <c r="O611" i="1"/>
  <c r="P611" i="1" s="1"/>
  <c r="C612" i="1"/>
  <c r="D612" i="1"/>
  <c r="E612" i="1"/>
  <c r="F612" i="1"/>
  <c r="G612" i="1"/>
  <c r="I612" i="1"/>
  <c r="J612" i="1" s="1"/>
  <c r="N612" i="1"/>
  <c r="O612" i="1"/>
  <c r="P612" i="1" s="1"/>
  <c r="C607" i="1"/>
  <c r="D607" i="1"/>
  <c r="E607" i="1"/>
  <c r="F607" i="1"/>
  <c r="G607" i="1"/>
  <c r="I607" i="1"/>
  <c r="J607" i="1" s="1"/>
  <c r="N607" i="1"/>
  <c r="O607" i="1"/>
  <c r="P607" i="1" s="1"/>
  <c r="C613" i="1"/>
  <c r="D613" i="1"/>
  <c r="E613" i="1"/>
  <c r="F613" i="1"/>
  <c r="G613" i="1"/>
  <c r="I613" i="1"/>
  <c r="J613" i="1" s="1"/>
  <c r="N613" i="1"/>
  <c r="O613" i="1"/>
  <c r="P613" i="1" s="1"/>
  <c r="C614" i="1"/>
  <c r="D614" i="1"/>
  <c r="E614" i="1"/>
  <c r="F614" i="1"/>
  <c r="G614" i="1"/>
  <c r="I614" i="1"/>
  <c r="J614" i="1" s="1"/>
  <c r="N614" i="1"/>
  <c r="O614" i="1"/>
  <c r="P614" i="1" s="1"/>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s="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s="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s="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s="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s="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25" i="1"/>
  <c r="D525" i="1"/>
  <c r="E525" i="1"/>
  <c r="F525" i="1"/>
  <c r="G525" i="1"/>
  <c r="I525" i="1"/>
  <c r="J525" i="1" s="1"/>
  <c r="N525" i="1"/>
  <c r="O525" i="1"/>
  <c r="P525" i="1" s="1"/>
  <c r="C531" i="1"/>
  <c r="D531" i="1"/>
  <c r="E531" i="1"/>
  <c r="F531" i="1"/>
  <c r="G531" i="1"/>
  <c r="I531" i="1"/>
  <c r="J531" i="1" s="1"/>
  <c r="N531" i="1"/>
  <c r="O531" i="1"/>
  <c r="P531"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C559" i="1"/>
  <c r="D559" i="1"/>
  <c r="E559" i="1"/>
  <c r="F559" i="1"/>
  <c r="G559" i="1"/>
  <c r="I559" i="1"/>
  <c r="J559" i="1" s="1"/>
  <c r="N559" i="1"/>
  <c r="O559" i="1"/>
  <c r="P559" i="1" s="1"/>
  <c r="C560" i="1"/>
  <c r="D560" i="1"/>
  <c r="E560" i="1"/>
  <c r="F560" i="1"/>
  <c r="G560" i="1"/>
  <c r="I560" i="1"/>
  <c r="J560" i="1" s="1"/>
  <c r="N560" i="1"/>
  <c r="O560" i="1"/>
  <c r="P560" i="1" s="1"/>
  <c r="C561" i="1"/>
  <c r="D561" i="1"/>
  <c r="E561" i="1"/>
  <c r="F561" i="1"/>
  <c r="G561" i="1"/>
  <c r="I561" i="1"/>
  <c r="J561" i="1" s="1"/>
  <c r="N561" i="1"/>
  <c r="O561" i="1"/>
  <c r="P561" i="1" s="1"/>
  <c r="C562" i="1"/>
  <c r="D562" i="1"/>
  <c r="E562" i="1"/>
  <c r="F562" i="1"/>
  <c r="G562" i="1"/>
  <c r="I562" i="1"/>
  <c r="J562" i="1" s="1"/>
  <c r="N562" i="1"/>
  <c r="O562" i="1"/>
  <c r="P562" i="1" s="1"/>
  <c r="C563" i="1"/>
  <c r="D563" i="1"/>
  <c r="E563" i="1"/>
  <c r="F563" i="1"/>
  <c r="G563" i="1"/>
  <c r="I563" i="1"/>
  <c r="J563" i="1" s="1"/>
  <c r="N563" i="1"/>
  <c r="O563" i="1"/>
  <c r="P563"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s="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s="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<sst xmlns="http://schemas.openxmlformats.org/spreadsheetml/2006/main" count="5244" uniqueCount="1082">
  <si>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</si>
  <si>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</si>
  <si>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</si>
  <si>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</si>
  <si>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</si>
  <si>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</si>
  <si>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</si>
  <si>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</si>
  <si>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</si>
  <si>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</si>
  <si>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</si>
  <si>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</si>
  <si>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</si>
  <si>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</si>
  <si>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</si>
  <si>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</si>
  <si>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</si>
  <si>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</si>
  <si>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</si>
  <si>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</si>
  <si>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</si>
  <si>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</si>
  <si>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</si>
  <si>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</si>
  <si>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</si>
  <si>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</si>
  <si>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</si>
  <si>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</si>
  <si>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</si>
  <si>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</si>
  <si>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</si>
  <si>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</si>
  <si>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</si>
  <si>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</si>
  <si>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</si>
  <si>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</si>
  <si>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</si>
  <si>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</si>
  <si>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</si>
  <si>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</si>
  <si>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</si>
  <si>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</si>
  <si>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</si>
  <si>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</si>
  <si>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</si>
  <si>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</si>
  <si>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</si>
  <si>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</si>
  <si>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</si>
  <si>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</si>
  <si>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</si>
  <si>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</si>
  <si>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</si>
  <si>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</si>
  <si>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</si>
  <si>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</si>
  <si>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</si>
  <si>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</si>
  <si>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</si>
  <si>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</si>
  <si>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</si>
  <si>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</si>
  <si>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</si>
  <si>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</si>
  <si>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</si>
  <si>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</si>
  <si>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</si>
  <si>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</si>
  <si>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</si>
  <si>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</si>
  <si>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</si>
  <si>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</si>
  <si>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</si>
  <si>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</si>
  <si>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</si>
  <si>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</si>
  <si>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</si>
  <si>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</si>
  <si>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</si>
  <si>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</si>
  <si>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</si>
  <si>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</si>
  <si>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</si>
  <si>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</si>
  <si>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</si>
  <si>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</si>
  <si>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</si>
  <si>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</si>
  <si>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</si>
  <si>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</si>
  <si>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</si>
  <si>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</si>
  <si>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</si>
  <si>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</si>
  <si>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</si>
  <si>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</si>
  <si>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</si>
  <si>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</si>
  <si>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</si>
  <si>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</si>
  <si>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</si>
  <si>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</si>
  <si>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</si>
  <si>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</si>
  <si>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</si>
  <si>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</si>
  <si>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</si>
  <si>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</si>
  <si>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</si>
  <si>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</si>
  <si>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</si>
  <si>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</si>
  <si>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</si>
  <si>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</si>
  <si>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</si>
  <si>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</si>
  <si>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</si>
  <si>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</si>
  <si>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</si>
  <si>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</si>
  <si>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</si>
  <si>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</si>
  <si>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</si>
  <si>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</si>
  <si>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</si>
  <si>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</si>
  <si>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</si>
  <si>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</si>
  <si>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</si>
  <si>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</si>
  <si>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</si>
  <si>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</si>
  <si>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</si>
  <si>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</si>
  <si>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</si>
  <si>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</si>
  <si>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</si>
  <si>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</si>
  <si>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</si>
  <si>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</si>
  <si>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</si>
  <si>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</si>
  <si>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</si>
  <si>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</si>
  <si>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</si>
  <si>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</si>
  <si>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</si>
  <si>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</si>
  <si>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</si>
  <si>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</si>
  <si>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</si>
  <si>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</si>
  <si>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</si>
  <si>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</si>
  <si>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</si>
  <si>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</si>
  <si>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</si>
  <si>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</si>
  <si>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</si>
  <si>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</si>
  <si>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</si>
  <si>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</si>
  <si>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</si>
  <si>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</si>
  <si>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</si>
  <si>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</si>
  <si>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</si>
  <si>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</si>
  <si>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</si>
  <si>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</si>
  <si>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</si>
  <si>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</si>
  <si>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</si>
  <si>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</si>
  <si>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</si>
  <si>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</si>
  <si>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</si>
  <si>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</si>
  <si>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</si>
  <si>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</si>
  <si>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</si>
  <si>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</si>
  <si>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</si>
  <si>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</si>
  <si>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</si>
  <si>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</si>
  <si>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</si>
  <si>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</si>
  <si>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</si>
  <si>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</si>
  <si>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</si>
  <si>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</si>
  <si>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</si>
  <si>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</si>
  <si>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</si>
  <si>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</si>
  <si>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</si>
  <si>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</si>
  <si>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</si>
  <si>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</si>
  <si>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</si>
  <si>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</si>
  <si>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</si>
  <si>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</si>
  <si>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</si>
  <si>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</si>
  <si>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</si>
  <si>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</si>
  <si>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</si>
  <si>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</si>
  <si>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</si>
  <si>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</si>
  <si>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</si>
  <si>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</si>
  <si>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</si>
  <si>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</si>
  <si>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</si>
  <si>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</si>
  <si>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</si>
  <si>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</si>
  <si>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</si>
  <si>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</si>
  <si>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</si>
  <si>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</si>
  <si>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</si>
  <si>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</si>
  <si>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</si>
  <si>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</si>
  <si>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</si>
  <si>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</si>
  <si>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</si>
  <si>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</si>
  <si>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</si>
  <si>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</si>
  <si>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</si>
  <si>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</si>
  <si>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</si>
  <si>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</si>
  <si>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</si>
  <si>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</si>
  <si>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</si>
  <si>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</si>
  <si>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</si>
  <si>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</si>
  <si>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</si>
  <si>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</si>
  <si>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</si>
  <si>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</si>
  <si>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</si>
  <si>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</si>
  <si>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</si>
  <si>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</si>
  <si>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</si>
  <si>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</si>
  <si>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</si>
  <si>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</si>
  <si>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</si>
  <si>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</si>
  <si>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</si>
  <si>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</si>
  <si>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</si>
  <si>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</si>
  <si>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</si>
  <si>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</si>
  <si>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</si>
  <si>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</si>
  <si>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</si>
  <si>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</si>
  <si>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</si>
  <si>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</si>
  <si>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</si>
  <si>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</si>
  <si>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</si>
  <si>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</si>
  <si>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</si>
  <si>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</si>
  <si>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</si>
  <si>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</si>
  <si>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</si>
  <si>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</si>
  <si>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</si>
  <si>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</si>
  <si>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</si>
  <si>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</si>
  <si>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</si>
  <si>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</si>
  <si>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</si>
  <si>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</si>
  <si>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</si>
  <si>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</si>
  <si>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</si>
  <si>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</si>
  <si>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</si>
  <si>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</si>
  <si>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</si>
  <si>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</si>
  <si>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</si>
  <si>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</si>
  <si>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</si>
  <si>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</si>
  <si>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</si>
  <si>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</si>
  <si>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</si>
  <si>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</si>
  <si>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49 Mid Street</t>
  </si>
  <si>
    <t>01346 513298</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</si>
  <si>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</si>
  <si>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</si>
  <si>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</si>
  <si>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</si>
  <si>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</si>
  <si>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</si>
  <si>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</si>
  <si>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</si>
  <si>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</si>
  <si>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</si>
  <si>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</si>
  <si>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</si>
  <si>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</si>
  <si>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</si>
  <si>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</si>
  <si>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</si>
  <si>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</si>
  <si>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</si>
  <si>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</si>
  <si>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</si>
  <si>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</si>
  <si>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</si>
  <si>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</si>
  <si>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</si>
  <si>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</si>
  <si>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</si>
  <si>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</si>
  <si>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</si>
  <si>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</si>
  <si>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</si>
  <si>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</si>
  <si>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</si>
  <si>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</si>
  <si>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</si>
  <si>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</si>
  <si>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</si>
  <si>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</si>
  <si>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</si>
  <si>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</si>
  <si>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</si>
  <si>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</si>
  <si>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</si>
  <si>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</si>
  <si>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</si>
  <si>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</si>
  <si>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</si>
  <si>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</si>
  <si>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</si>
  <si>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</si>
  <si>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</si>
  <si>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</si>
  <si>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</si>
  <si>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</si>
  <si>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</si>
  <si>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</si>
  <si>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</si>
  <si>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</si>
  <si>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</si>
  <si>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</si>
  <si>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</si>
  <si>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</si>
  <si>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</si>
  <si>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</si>
  <si>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</si>
  <si>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</si>
  <si>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</si>
  <si>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</si>
  <si>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</si>
  <si>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</si>
  <si>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</si>
  <si>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</si>
  <si>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</si>
  <si>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</si>
  <si>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</si>
  <si>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</si>
  <si>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</si>
  <si>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</si>
  <si>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</si>
  <si>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</si>
  <si>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</si>
  <si>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</si>
  <si>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</si>
  <si>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</si>
  <si>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</si>
  <si>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</si>
  <si>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</si>
  <si>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</si>
  <si>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</si>
  <si>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</si>
  <si>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</si>
  <si>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</si>
  <si>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</si>
  <si>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</si>
  <si>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</si>
  <si>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</si>
  <si>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</si>
  <si>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</si>
  <si>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</si>
  <si>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</si>
  <si>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</si>
  <si>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</si>
  <si>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</si>
  <si>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</si>
  <si>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</si>
  <si>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</si>
  <si>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</si>
  <si>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</si>
  <si>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</si>
  <si>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</si>
  <si>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</si>
  <si>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</si>
  <si>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</si>
  <si>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</si>
  <si>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</si>
  <si>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</si>
  <si>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</si>
  <si>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</si>
  <si>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</si>
  <si>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</si>
  <si>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</si>
  <si>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</si>
  <si>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</si>
  <si>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</si>
  <si>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</si>
  <si>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</si>
  <si>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</si>
  <si>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</si>
  <si>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</si>
  <si>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</si>
  <si>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</si>
  <si>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</si>
  <si>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</si>
  <si>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</si>
  <si>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</si>
  <si>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</si>
  <si>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</si>
  <si>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</si>
  <si>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</si>
  <si>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</si>
  <si>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</si>
  <si>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</si>
  <si>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</si>
  <si>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</si>
  <si>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</si>
  <si>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</si>
  <si>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</si>
  <si>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</si>
  <si>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</si>
  <si>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</si>
  <si>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</si>
  <si>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</si>
  <si>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</si>
  <si>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</si>
  <si>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</si>
  <si>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</si>
  <si>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</si>
  <si>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</si>
  <si>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</si>
  <si>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</si>
  <si>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</si>
  <si>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</si>
  <si>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</si>
  <si>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</si>
  <si>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</si>
  <si>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</si>
  <si>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</si>
  <si>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</si>
  <si>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</si>
  <si>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</si>
  <si>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</si>
  <si>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</si>
  <si>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</si>
  <si>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</si>
  <si>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</si>
  <si>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</si>
  <si>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</si>
  <si>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</si>
  <si>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</si>
  <si>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</si>
  <si>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</si>
  <si>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</si>
  <si>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</si>
  <si>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</si>
  <si>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</si>
  <si>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</si>
  <si>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</si>
  <si>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</si>
  <si>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</si>
  <si>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</si>
  <si>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</si>
  <si>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</si>
  <si>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</si>
  <si>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</si>
  <si>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</si>
  <si>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</si>
  <si>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</si>
  <si>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</si>
  <si>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</si>
  <si>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</si>
  <si>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</si>
  <si>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</si>
  <si>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</si>
  <si>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</si>
  <si>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</si>
  <si>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</si>
  <si>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</si>
  <si>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</si>
  <si>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</si>
  <si>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</si>
  <si>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</si>
  <si>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</si>
  <si>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</si>
  <si>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</si>
  <si>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</si>
  <si>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</si>
  <si>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</si>
  <si>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</si>
  <si>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</si>
  <si>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</si>
  <si>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</si>
  <si>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</si>
  <si>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</si>
  <si>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</si>
  <si>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</si>
  <si>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</si>
  <si>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</si>
  <si>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</si>
  <si>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</si>
  <si>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</si>
  <si>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</si>
  <si>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</si>
  <si>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</si>
  <si>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</si>
  <si>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</si>
  <si>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</si>
  <si>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</si>
  <si>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</si>
  <si>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</si>
  <si>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</si>
  <si>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</si>
  <si>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</si>
  <si>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</si>
  <si>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</si>
  <si>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</si>
  <si>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</si>
  <si>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</si>
  <si>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</si>
  <si>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</si>
  <si>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</si>
  <si>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</si>
  <si>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</si>
  <si>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</si>
  <si>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</si>
  <si>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</si>
  <si>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</si>
  <si>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</si>
  <si>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</si>
  <si>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</si>
  <si>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</si>
  <si>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</si>
  <si>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</si>
  <si>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</si>
  <si>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</si>
  <si>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</si>
  <si>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</si>
  <si>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</si>
  <si>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</si>
  <si>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</si>
  <si>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</si>
  <si>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</si>
  <si>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</si>
  <si>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</si>
  <si>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</si>
  <si>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</si>
  <si>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</si>
  <si>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</si>
  <si>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</si>
  <si>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</si>
  <si>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</si>
  <si>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</si>
  <si>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</si>
  <si>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</si>
  <si>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</si>
  <si>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</si>
  <si>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</si>
  <si>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</si>
  <si>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</si>
  <si>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</si>
  <si>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</si>
  <si>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</si>
  <si>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</si>
  <si>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</si>
  <si>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</si>
  <si>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</si>
  <si>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</si>
  <si>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</si>
  <si>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</si>
  <si>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</si>
  <si>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</si>
  <si>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</si>
  <si>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</si>
  <si>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</si>
  <si>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</si>
  <si>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</si>
  <si>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</si>
  <si>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</si>
  <si>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</si>
  <si>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</si>
  <si>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</si>
  <si>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</si>
  <si>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</si>
  <si>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</si>
  <si>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</si>
  <si>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</si>
  <si>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</si>
  <si>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</si>
  <si>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</si>
  <si>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</si>
  <si>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</si>
  <si>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</si>
  <si>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</si>
  <si>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</si>
  <si>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</si>
  <si>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</si>
  <si>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</si>
  <si>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</si>
  <si>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</si>
  <si>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</si>
  <si>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</si>
  <si>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</si>
  <si>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</si>
  <si>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</si>
  <si>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</si>
  <si>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</si>
  <si>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</si>
  <si>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</si>
  <si>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</si>
  <si>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</si>
  <si>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</si>
  <si>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</si>
  <si>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</si>
  <si>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</si>
  <si>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</si>
  <si>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</si>
  <si>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</si>
  <si>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</si>
  <si>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</si>
  <si>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</si>
  <si>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</si>
  <si>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</si>
  <si>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</si>
  <si>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</si>
  <si>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</si>
  <si>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</si>
  <si>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</si>
  <si>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</si>
  <si>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</si>
  <si>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</si>
  <si>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</si>
  <si>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</si>
  <si>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</si>
  <si>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</si>
  <si>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</si>
  <si>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</si>
  <si>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</si>
  <si>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</si>
  <si>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</si>
  <si>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</si>
  <si>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</si>
  <si>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</si>
  <si>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</si>
  <si>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</si>
  <si>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</si>
  <si>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</si>
  <si>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</si>
  <si>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</si>
  <si>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</si>
  <si>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</si>
  <si>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</si>
  <si>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</si>
  <si>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</si>
  <si>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</si>
  <si>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</si>
  <si>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</si>
  <si>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</si>
  <si>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</si>
  <si>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</si>
  <si>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</si>
  <si>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</si>
  <si>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</si>
  <si>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</si>
  <si>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</si>
  <si>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</si>
  <si>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</si>
  <si>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</si>
  <si>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</si>
  <si>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</si>
  <si>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</si>
  <si>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</si>
  <si>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</si>
  <si>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</si>
  <si>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</si>
  <si>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</si>
  <si>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</si>
  <si>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</si>
  <si>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</si>
  <si>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</si>
  <si>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</si>
  <si>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</si>
  <si>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</si>
  <si>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</si>
  <si>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</si>
  <si>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</si>
  <si>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</si>
  <si>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</si>
  <si>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</si>
  <si>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</si>
  <si>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</si>
  <si>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</si>
  <si>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</si>
  <si>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</si>
  <si>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</si>
  <si>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</si>
  <si>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</si>
  <si>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</si>
  <si>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</si>
  <si>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</si>
  <si>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</si>
  <si>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</si>
  <si>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</si>
  <si>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</si>
  <si>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</si>
  <si>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</si>
  <si>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</si>
  <si>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</si>
  <si>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</si>
  <si>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</si>
  <si>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</si>
  <si>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</si>
  <si>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</si>
  <si>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</si>
  <si>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</si>
  <si>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</si>
  <si>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</si>
  <si>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</si>
  <si>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</si>
  <si>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</si>
  <si>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</si>
  <si>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</si>
  <si>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</si>
  <si>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</si>
  <si>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</si>
  <si>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</si>
  <si>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</si>
  <si>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</si>
  <si>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</si>
  <si>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</si>
  <si>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</si>
  <si>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</si>
  <si>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</si>
  <si>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</si>
  <si>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</si>
  <si>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</si>
  <si>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</si>
  <si>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</si>
  <si>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</si>
  <si>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</si>
  <si>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</si>
  <si>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</si>
  <si>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</si>
  <si>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</si>
  <si>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</si>
  <si>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</si>
  <si>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</si>
  <si>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</si>
  <si>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</si>
  <si>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</si>
  <si>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</si>
  <si>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</si>
  <si>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</si>
  <si>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</si>
  <si>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</si>
  <si>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</si>
  <si>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</si>
  <si>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</si>
  <si>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</si>
  <si>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</si>
  <si>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</si>
  <si>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</si>
  <si>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</si>
  <si>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</si>
  <si>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</si>
  <si>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</si>
  <si>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</si>
  <si>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</si>
  <si>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</si>
  <si>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</si>
  <si>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</si>
  <si>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</si>
  <si>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</si>
  <si>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</si>
  <si>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</si>
  <si>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</si>
  <si>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</si>
  <si>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</si>
  <si>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</si>
  <si>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</si>
  <si>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</si>
  <si>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</si>
  <si>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</si>
  <si>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</si>
  <si>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</si>
  <si>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</si>
  <si>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</si>
  <si>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</si>
  <si>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</si>
  <si>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</si>
  <si>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</si>
  <si>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</si>
  <si>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</si>
  <si>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</si>
  <si>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</si>
  <si>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</si>
  <si>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</si>
  <si>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</si>
  <si>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</si>
  <si>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</si>
  <si>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</si>
  <si>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</si>
  <si>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</si>
  <si>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</si>
  <si>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</si>
  <si>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</si>
  <si>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</si>
  <si>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</si>
  <si>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</si>
  <si>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</si>
  <si>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</si>
  <si>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</si>
  <si>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</si>
  <si>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</si>
  <si>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</si>
  <si>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</si>
  <si>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</si>
  <si>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</si>
  <si>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</si>
  <si>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</si>
  <si>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</si>
  <si>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</si>
  <si>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</si>
  <si>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</si>
  <si>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</si>
  <si>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</si>
  <si>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</si>
  <si>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</si>
  <si>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</si>
  <si>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</si>
  <si>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</si>
  <si>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</si>
  <si>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</si>
  <si>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</si>
  <si>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</si>
  <si>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</si>
  <si>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</si>
  <si>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</si>
  <si>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</si>
  <si>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</si>
  <si>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</si>
  <si>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</si>
  <si>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</si>
  <si>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</si>
  <si>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</si>
  <si>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</si>
  <si>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</si>
  <si>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</si>
  <si>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</si>
  <si>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</si>
  <si>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</si>
  <si>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</si>
  <si>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</si>
  <si>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</si>
  <si>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</si>
  <si>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</si>
  <si>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</si>
  <si>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</si>
  <si>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</si>
  <si>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</si>
  <si>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</si>
  <si>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</si>
  <si>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</si>
  <si>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</si>
  <si>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</si>
  <si>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</si>
  <si>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</si>
  <si>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</si>
  <si>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</si>
  <si>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</si>
  <si>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</si>
  <si>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</si>
  <si>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</si>
  <si>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</si>
  <si>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</si>
  <si>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</si>
  <si>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</si>
  <si>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</si>
  <si>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</si>
  <si>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</si>
  <si>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</si>
  <si>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</si>
  <si>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</si>
  <si>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</si>
  <si>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</si>
  <si>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</si>
  <si>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</si>
  <si>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</si>
  <si>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</si>
  <si>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</si>
  <si>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</si>
  <si>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</si>
  <si>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</si>
  <si>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</si>
  <si>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</si>
  <si>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</si>
  <si>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</si>
  <si>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</si>
  <si>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</si>
  <si>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</si>
  <si>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</si>
  <si>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</si>
  <si>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</si>
  <si>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</si>
  <si>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</si>
  <si>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</si>
  <si>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</si>
  <si>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</si>
  <si>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</si>
  <si>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</si>
  <si>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</si>
  <si>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</si>
  <si>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</si>
  <si>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</si>
  <si>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</si>
  <si>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</si>
  <si>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</si>
  <si>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</si>
  <si>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</si>
  <si>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</si>
  <si>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</si>
  <si>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</si>
  <si>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</si>
  <si>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</si>
  <si>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</si>
  <si>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</si>
  <si>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</si>
  <si>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</si>
  <si>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</si>
  <si>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</si>
  <si>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</si>
  <si>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</si>
  <si>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</si>
  <si>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</si>
  <si>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</si>
  <si>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</si>
  <si>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</si>
  <si>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</si>
  <si>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</si>
  <si>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</si>
  <si>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</si>
  <si>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</si>
  <si>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</si>
  <si>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</si>
  <si>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</si>
  <si>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</si>
  <si>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</si>
  <si>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</si>
  <si>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</si>
  <si>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</si>
  <si>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</si>
  <si>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</si>
  <si>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</si>
  <si>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</si>
  <si>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</si>
  <si>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</si>
  <si>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</si>
  <si>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</si>
  <si>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</si>
  <si>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</si>
  <si>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</si>
  <si>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</si>
  <si>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</si>
  <si>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</si>
  <si>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</si>
  <si>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</si>
  <si>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</si>
  <si>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</si>
  <si>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</si>
  <si>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</si>
  <si>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</si>
  <si>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</si>
  <si>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</si>
  <si>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</si>
  <si>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</si>
  <si>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</si>
  <si>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</si>
  <si>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</si>
  <si>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</si>
  <si>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</si>
  <si>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</si>
  <si>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</si>
  <si>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</si>
  <si>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</si>
  <si>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</si>
  <si>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</si>
  <si>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</si>
  <si>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</si>
  <si>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</si>
  <si>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</si>
  <si>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</si>
  <si>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</si>
  <si>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</si>
  <si>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</si>
  <si>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</si>
  <si>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</si>
  <si>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</si>
  <si>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</si>
  <si>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</si>
  <si>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</si>
  <si>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</si>
  <si>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</si>
  <si>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</si>
  <si>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</si>
  <si>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</si>
  <si>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</si>
  <si>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</si>
  <si>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</si>
  <si>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</si>
  <si>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</si>
  <si>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</si>
  <si>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</si>
  <si>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</si>
  <si>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</si>
  <si>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</si>
  <si>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</si>
  <si>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</si>
  <si>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</si>
  <si>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</si>
  <si>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</si>
  <si>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</si>
  <si>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</si>
  <si>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</si>
  <si>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</si>
  <si>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</si>
  <si>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</si>
  <si>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</si>
  <si>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</si>
  <si>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</si>
  <si>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</si>
  <si>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</si>
  <si>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</si>
  <si>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</si>
  <si>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</si>
  <si>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</si>
  <si>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</si>
  <si>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</si>
  <si>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</si>
  <si>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</si>
  <si>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</si>
  <si>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</si>
  <si>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</si>
  <si>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</si>
  <si>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</si>
  <si>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</si>
  <si>
    <t>Pharmacist availability (pharmacist not on site)</t>
  </si>
  <si>
    <t>Porter Fraserburgh</t>
  </si>
  <si>
    <t>Porter Mid Street</t>
  </si>
  <si>
    <t>Adverse Weather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</si>
</sst>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4494</v>
          </cell>
          <cell r="C19" t="str">
            <v>JMF Healthcare Ltd</v>
          </cell>
        </row>
        <row r="20">
          <cell r="A20" t="str">
            <v xml:space="preserve">Bishopmill  </v>
          </cell>
          <cell r="B20">
            <v>4075</v>
          </cell>
          <cell r="C20" t="str">
            <v>Alastair S Smith</v>
          </cell>
        </row>
        <row r="21">
          <cell r="A21" t="str">
            <v>Blackburn Pharmacy</v>
          </cell>
          <cell r="B21">
            <v>4019</v>
          </cell>
          <cell r="C21" t="str">
            <v>Zaq Aberdeen Ltd</v>
          </cell>
        </row>
        <row r="22">
          <cell r="A22" t="str">
            <v>Boots Bon Accord</v>
          </cell>
          <cell r="B22">
            <v>4027</v>
          </cell>
          <cell r="C22" t="str">
            <v>Boots the Chemists Ltd</v>
          </cell>
        </row>
        <row r="23">
          <cell r="A23" t="str">
            <v>Boots Dyce</v>
          </cell>
          <cell r="B23">
            <v>4013</v>
          </cell>
          <cell r="C23" t="str">
            <v>Boots the Chemists Ltd</v>
          </cell>
        </row>
        <row r="24">
          <cell r="A24" t="str">
            <v>Boots Elgin High Street</v>
          </cell>
          <cell r="B24">
            <v>4024</v>
          </cell>
          <cell r="C24" t="str">
            <v>Boots the Chemists Ltd</v>
          </cell>
        </row>
        <row r="25">
          <cell r="A25" t="str">
            <v>Boots Foresterhill HC</v>
          </cell>
          <cell r="B25">
            <v>4293</v>
          </cell>
          <cell r="C25" t="str">
            <v>Boots the Chemists Ltd</v>
          </cell>
        </row>
        <row r="26">
          <cell r="A26" t="str">
            <v>Boots Forres</v>
          </cell>
          <cell r="B26">
            <v>4309</v>
          </cell>
          <cell r="C26" t="str">
            <v>Boots the Chemists Ltd</v>
          </cell>
        </row>
        <row r="27">
          <cell r="A27" t="str">
            <v>Boots Fraserburgh</v>
          </cell>
          <cell r="B27">
            <v>4020</v>
          </cell>
          <cell r="C27" t="str">
            <v>Boots the Chemists Ltd</v>
          </cell>
        </row>
        <row r="28">
          <cell r="A28" t="str">
            <v>Boots Garthdee</v>
          </cell>
          <cell r="B28">
            <v>4313</v>
          </cell>
          <cell r="C28" t="str">
            <v>Boots the Chemists Ltd</v>
          </cell>
        </row>
        <row r="29">
          <cell r="A29" t="str">
            <v>Boots Glassgreen</v>
          </cell>
          <cell r="B29">
            <v>4289</v>
          </cell>
          <cell r="C29" t="str">
            <v>Boots the Chemists Ltd</v>
          </cell>
        </row>
        <row r="30">
          <cell r="A30" t="str">
            <v>Boots Inverurie</v>
          </cell>
          <cell r="B30">
            <v>4011</v>
          </cell>
          <cell r="C30" t="str">
            <v>Boots the Chemists Ltd</v>
          </cell>
        </row>
        <row r="31">
          <cell r="A31" t="str">
            <v>Boots Mannofield</v>
          </cell>
          <cell r="B31">
            <v>4018</v>
          </cell>
          <cell r="C31" t="str">
            <v>Boots the Chemists Ltd</v>
          </cell>
        </row>
        <row r="32">
          <cell r="A32" t="str">
            <v>Boots Mastrick</v>
          </cell>
          <cell r="B32">
            <v>4177</v>
          </cell>
          <cell r="C32" t="str">
            <v>Boots the Chemists Ltd</v>
          </cell>
        </row>
        <row r="33">
          <cell r="A33" t="str">
            <v>Boots Peterhead</v>
          </cell>
          <cell r="B33">
            <v>4022</v>
          </cell>
          <cell r="C33" t="str">
            <v>Boots the Chemists Ltd</v>
          </cell>
        </row>
        <row r="34">
          <cell r="A34" t="str">
            <v>Boots Scotstown</v>
          </cell>
          <cell r="B34">
            <v>4304</v>
          </cell>
          <cell r="C34" t="str">
            <v>Boots the Chemists Ltd</v>
          </cell>
        </row>
        <row r="35">
          <cell r="A35" t="str">
            <v>Boots Springfield</v>
          </cell>
          <cell r="B35">
            <v>4087</v>
          </cell>
          <cell r="C35" t="str">
            <v>Boots the Chemists Ltd</v>
          </cell>
        </row>
        <row r="36">
          <cell r="A36" t="str">
            <v>Boots Stonehaven</v>
          </cell>
          <cell r="B36">
            <v>4025</v>
          </cell>
          <cell r="C36" t="str">
            <v>Boots the Chemists Ltd</v>
          </cell>
        </row>
        <row r="37">
          <cell r="A37" t="str">
            <v>Boots Turriff</v>
          </cell>
          <cell r="B37">
            <v>4061</v>
          </cell>
          <cell r="C37" t="str">
            <v>Boots the Chemists Ltd</v>
          </cell>
        </row>
        <row r="38">
          <cell r="A38" t="str">
            <v>Boots Union Square</v>
          </cell>
          <cell r="B38">
            <v>4073</v>
          </cell>
          <cell r="C38" t="str">
            <v>Boots the Chemists Ltd</v>
          </cell>
        </row>
        <row r="39">
          <cell r="A39" t="str">
            <v xml:space="preserve">Braehead  </v>
          </cell>
          <cell r="B39">
            <v>4343</v>
          </cell>
          <cell r="C39" t="str">
            <v>A&amp;L Porter Ltd</v>
          </cell>
        </row>
        <row r="40">
          <cell r="A40" t="str">
            <v xml:space="preserve">Braemar  </v>
          </cell>
          <cell r="B40">
            <v>4492</v>
          </cell>
          <cell r="C40" t="str">
            <v>Mark Buchan</v>
          </cell>
        </row>
        <row r="41">
          <cell r="A41" t="str">
            <v>Buchanhaven</v>
          </cell>
          <cell r="B41">
            <v>4326</v>
          </cell>
          <cell r="C41" t="str">
            <v>Buchanhaven Ltd</v>
          </cell>
        </row>
        <row r="42">
          <cell r="A42" t="str">
            <v>Buckpool</v>
          </cell>
          <cell r="B42">
            <v>4134</v>
          </cell>
          <cell r="C42" t="str">
            <v>Right Medicine Pharmacy Ltd.</v>
          </cell>
        </row>
        <row r="43">
          <cell r="A43" t="str">
            <v>Bucksburn</v>
          </cell>
          <cell r="B43">
            <v>4497</v>
          </cell>
          <cell r="C43" t="str">
            <v>Mark Buchan</v>
          </cell>
        </row>
        <row r="44">
          <cell r="A44" t="str">
            <v xml:space="preserve">Burghead  </v>
          </cell>
          <cell r="B44">
            <v>4330</v>
          </cell>
          <cell r="C44" t="str">
            <v>George F Duthie</v>
          </cell>
        </row>
        <row r="45">
          <cell r="A45" t="str">
            <v xml:space="preserve">Burghmuir  </v>
          </cell>
          <cell r="B45">
            <v>4261</v>
          </cell>
          <cell r="C45" t="str">
            <v>Will Chemists (Inverurie) Ltd</v>
          </cell>
        </row>
        <row r="46">
          <cell r="A46" t="str">
            <v>Christies Of Fochabers</v>
          </cell>
          <cell r="B46">
            <v>4048</v>
          </cell>
          <cell r="C46" t="str">
            <v>Mr G W Christie</v>
          </cell>
        </row>
        <row r="47">
          <cell r="A47" t="str">
            <v>Clark's Dufftown</v>
          </cell>
          <cell r="B47">
            <v>4122</v>
          </cell>
          <cell r="C47" t="str">
            <v>Clark's Pharmacy</v>
          </cell>
        </row>
        <row r="48">
          <cell r="A48" t="str">
            <v>Clark's Keith</v>
          </cell>
          <cell r="B48">
            <v>4302</v>
          </cell>
          <cell r="C48" t="str">
            <v>Clark's Pharmacy</v>
          </cell>
        </row>
        <row r="49">
          <cell r="A49" t="str">
            <v>Clear Aberdeen</v>
          </cell>
          <cell r="B49">
            <v>4113</v>
          </cell>
          <cell r="C49" t="str">
            <v>Clear Pharmacy</v>
          </cell>
        </row>
        <row r="50">
          <cell r="A50" t="str">
            <v>Clear Forres99</v>
          </cell>
          <cell r="B50">
            <v>4117</v>
          </cell>
          <cell r="C50" t="str">
            <v>Clear Pharmacy</v>
          </cell>
        </row>
        <row r="51">
          <cell r="A51" t="str">
            <v>Clear Holburn</v>
          </cell>
          <cell r="B51">
            <v>4090</v>
          </cell>
          <cell r="C51" t="str">
            <v>Clear Pharmacy</v>
          </cell>
        </row>
        <row r="52">
          <cell r="A52" t="str">
            <v>Clear Pharmacy Forres83</v>
          </cell>
          <cell r="B52">
            <v>4490</v>
          </cell>
          <cell r="C52" t="str">
            <v>Clear Pharmacy</v>
          </cell>
        </row>
        <row r="53">
          <cell r="A53" t="str">
            <v>Clerkhill Pharmacy</v>
          </cell>
          <cell r="B53">
            <v>4015</v>
          </cell>
          <cell r="C53" t="str">
            <v>Stauros Ltd</v>
          </cell>
        </row>
        <row r="54">
          <cell r="A54" t="str">
            <v>Clifton Road Pharmacy</v>
          </cell>
          <cell r="B54">
            <v>4498</v>
          </cell>
          <cell r="C54" t="str">
            <v>Right Medicine Pharmacy Ltd.</v>
          </cell>
        </row>
        <row r="55">
          <cell r="A55" t="str">
            <v>Cove Bay</v>
          </cell>
          <cell r="B55">
            <v>4086</v>
          </cell>
          <cell r="C55" t="str">
            <v>A&amp;L Porter Ltd</v>
          </cell>
        </row>
        <row r="56">
          <cell r="A56" t="str">
            <v xml:space="preserve">Crimond  </v>
          </cell>
          <cell r="B56">
            <v>4105</v>
          </cell>
          <cell r="C56" t="str">
            <v>N &amp; F Enterprise Ltd</v>
          </cell>
        </row>
        <row r="57">
          <cell r="A57" t="str">
            <v xml:space="preserve">Cruden Bay  </v>
          </cell>
          <cell r="B57">
            <v>4348</v>
          </cell>
          <cell r="C57" t="str">
            <v>Steven F Webster Ltd</v>
          </cell>
        </row>
        <row r="58">
          <cell r="A58" t="str">
            <v>Cullen</v>
          </cell>
          <cell r="B58">
            <v>4351</v>
          </cell>
          <cell r="C58" t="str">
            <v>MB Pharma Ltd</v>
          </cell>
        </row>
        <row r="59">
          <cell r="A59" t="str">
            <v>Cults Pharmacy</v>
          </cell>
          <cell r="B59">
            <v>4495</v>
          </cell>
          <cell r="C59" t="str">
            <v>Kemnay Pharmacy Ltd</v>
          </cell>
        </row>
        <row r="60">
          <cell r="A60" t="str">
            <v>Davidson's Aberdeen</v>
          </cell>
          <cell r="B60">
            <v>4057</v>
          </cell>
          <cell r="C60" t="str">
            <v>W Davidson &amp; Sons Ltd</v>
          </cell>
        </row>
        <row r="61">
          <cell r="A61" t="str">
            <v>Davidson's Aboyne</v>
          </cell>
          <cell r="B61">
            <v>4055</v>
          </cell>
          <cell r="C61" t="str">
            <v>W Davidson &amp; Sons Ltd</v>
          </cell>
        </row>
        <row r="62">
          <cell r="A62" t="str">
            <v>Davidson's Ballater</v>
          </cell>
          <cell r="B62">
            <v>4056</v>
          </cell>
          <cell r="C62" t="str">
            <v>W Davidson &amp; Sons Ltd</v>
          </cell>
        </row>
        <row r="63">
          <cell r="A63" t="str">
            <v>Davidson's Banchory</v>
          </cell>
          <cell r="B63">
            <v>4069</v>
          </cell>
          <cell r="C63" t="str">
            <v>W Davidson &amp; Sons Ltd</v>
          </cell>
        </row>
        <row r="64">
          <cell r="A64" t="str">
            <v>Dickie's Moir Green</v>
          </cell>
          <cell r="B64">
            <v>4267</v>
          </cell>
          <cell r="C64" t="str">
            <v>KDP (Aberdeen) Ltd</v>
          </cell>
        </row>
        <row r="65">
          <cell r="A65" t="str">
            <v>Dickie's Torry</v>
          </cell>
          <cell r="B65">
            <v>4321</v>
          </cell>
          <cell r="C65" t="str">
            <v>KDP (Aberdeen) Ltd</v>
          </cell>
        </row>
        <row r="66">
          <cell r="A66" t="str">
            <v>Duke Street</v>
          </cell>
          <cell r="B66">
            <v>4084</v>
          </cell>
          <cell r="C66" t="str">
            <v>Largue Pharmacies Ltd</v>
          </cell>
        </row>
        <row r="67">
          <cell r="A67" t="str">
            <v xml:space="preserve">Ferryhill   </v>
          </cell>
          <cell r="B67">
            <v>4130</v>
          </cell>
          <cell r="C67" t="str">
            <v>RWG Healthcare Ltd</v>
          </cell>
        </row>
        <row r="68">
          <cell r="A68" t="str">
            <v xml:space="preserve">Findochty  </v>
          </cell>
          <cell r="B68">
            <v>4089</v>
          </cell>
          <cell r="C68" t="str">
            <v xml:space="preserve">Right Medicine Pharmacy Ltd. </v>
          </cell>
        </row>
        <row r="69">
          <cell r="A69" t="str">
            <v>Porter Mid Street</v>
          </cell>
          <cell r="B69">
            <v>4097</v>
          </cell>
          <cell r="C69" t="str">
            <v>A&amp;L Porter Ltd</v>
          </cell>
        </row>
        <row r="70">
          <cell r="A70" t="str">
            <v xml:space="preserve">Gardner Drive  </v>
          </cell>
          <cell r="B70">
            <v>4129</v>
          </cell>
          <cell r="C70" t="str">
            <v>A&amp;L Porter Ltd</v>
          </cell>
        </row>
        <row r="71">
          <cell r="A71" t="str">
            <v xml:space="preserve">Garthdee Pharmacy </v>
          </cell>
          <cell r="B71">
            <v>4153</v>
          </cell>
          <cell r="C71" t="str">
            <v>JMF Healthcare Ltd</v>
          </cell>
        </row>
        <row r="72">
          <cell r="A72" t="str">
            <v>Holburn</v>
          </cell>
          <cell r="B72">
            <v>4133</v>
          </cell>
          <cell r="C72" t="str">
            <v>A&amp;L Porter Ltd</v>
          </cell>
        </row>
        <row r="73">
          <cell r="A73" t="str">
            <v xml:space="preserve">Hopeman  </v>
          </cell>
          <cell r="B73">
            <v>4331</v>
          </cell>
          <cell r="C73" t="str">
            <v>George F Duthie</v>
          </cell>
        </row>
        <row r="74">
          <cell r="A74" t="str">
            <v xml:space="preserve">Insch  </v>
          </cell>
          <cell r="B74">
            <v>4078</v>
          </cell>
          <cell r="C74" t="str">
            <v>Nicholas S Wilson Ltd</v>
          </cell>
        </row>
        <row r="75">
          <cell r="A75" t="str">
            <v>John Ross Ellon</v>
          </cell>
          <cell r="B75">
            <v>4214</v>
          </cell>
          <cell r="C75" t="str">
            <v>John Ross (Chemists) Limited</v>
          </cell>
        </row>
        <row r="76">
          <cell r="A76" t="str">
            <v>John Ross Fyvie</v>
          </cell>
          <cell r="B76">
            <v>4215</v>
          </cell>
          <cell r="C76" t="str">
            <v>John Ross (Chemists) Limited</v>
          </cell>
        </row>
        <row r="77">
          <cell r="A77" t="str">
            <v>John Ross Kintore</v>
          </cell>
          <cell r="B77">
            <v>4291</v>
          </cell>
          <cell r="C77" t="str">
            <v>John Ross (Chemists) Limited</v>
          </cell>
        </row>
        <row r="78">
          <cell r="A78" t="str">
            <v>John Ross Newmachar</v>
          </cell>
          <cell r="B78">
            <v>4332</v>
          </cell>
          <cell r="C78" t="str">
            <v>John Ross (Chemists) Limited</v>
          </cell>
        </row>
        <row r="79">
          <cell r="A79" t="str">
            <v>John Ross Oldmeldrum</v>
          </cell>
          <cell r="B79">
            <v>4327</v>
          </cell>
          <cell r="C79" t="str">
            <v>John Ross (Chemists) Limited</v>
          </cell>
        </row>
        <row r="80">
          <cell r="A80" t="str">
            <v>John Ross Tillydrone</v>
          </cell>
          <cell r="B80">
            <v>4292</v>
          </cell>
          <cell r="C80" t="str">
            <v>John Ross (Chemists) Limited</v>
          </cell>
        </row>
        <row r="81">
          <cell r="A81" t="str">
            <v xml:space="preserve">Kemnay  </v>
          </cell>
          <cell r="B81">
            <v>4306</v>
          </cell>
          <cell r="C81" t="str">
            <v>Kemnay Pharmacy Ltd</v>
          </cell>
        </row>
        <row r="82">
          <cell r="A82" t="str">
            <v xml:space="preserve">Kingswells  </v>
          </cell>
          <cell r="B82">
            <v>4322</v>
          </cell>
          <cell r="C82" t="str">
            <v>KDP (Aberdeen) Limited</v>
          </cell>
        </row>
        <row r="83">
          <cell r="A83" t="str">
            <v xml:space="preserve">Largue  </v>
          </cell>
          <cell r="B83">
            <v>4310</v>
          </cell>
          <cell r="C83" t="str">
            <v>Largue Pharmacies Ltd</v>
          </cell>
        </row>
        <row r="84">
          <cell r="A84" t="str">
            <v>Lewis Rd</v>
          </cell>
          <cell r="B84">
            <v>4079</v>
          </cell>
          <cell r="C84" t="str">
            <v>A&amp;L Porter Ltd</v>
          </cell>
        </row>
        <row r="85">
          <cell r="A85" t="str">
            <v xml:space="preserve">Lhanbryde  </v>
          </cell>
          <cell r="B85">
            <v>4349</v>
          </cell>
          <cell r="C85" t="str">
            <v>Right Medicine Pharmacy Ltd.</v>
          </cell>
        </row>
        <row r="86">
          <cell r="A86" t="str">
            <v>Lloyds 176 Elgin High st.</v>
          </cell>
          <cell r="B86">
            <v>4047</v>
          </cell>
          <cell r="C86" t="str">
            <v>Lloyds Pharmacy Ltd</v>
          </cell>
        </row>
        <row r="87">
          <cell r="A87" t="str">
            <v>Lloyds 48 Elgin High St.</v>
          </cell>
          <cell r="B87">
            <v>4106</v>
          </cell>
          <cell r="C87" t="str">
            <v>Lloyds Pharmacy Ltd</v>
          </cell>
        </row>
        <row r="88">
          <cell r="A88" t="str">
            <v>Lloyds Arnhall</v>
          </cell>
          <cell r="B88">
            <v>4328</v>
          </cell>
          <cell r="C88" t="str">
            <v>Lloyds Pharmacy Ltd</v>
          </cell>
        </row>
        <row r="89">
          <cell r="A89" t="str">
            <v>Lloyds Bucksburn</v>
          </cell>
          <cell r="B89">
            <v>4298</v>
          </cell>
          <cell r="C89" t="str">
            <v>Lloyds Pharmacy Ltd</v>
          </cell>
        </row>
        <row r="90">
          <cell r="A90" t="str">
            <v>Lloyds Cults</v>
          </cell>
          <cell r="B90">
            <v>4043</v>
          </cell>
          <cell r="C90" t="str">
            <v>Lloyds Pharmacy Ltd</v>
          </cell>
        </row>
        <row r="91">
          <cell r="A91" t="str">
            <v>Lloyds Great Northern Rd</v>
          </cell>
          <cell r="B91">
            <v>4107</v>
          </cell>
          <cell r="C91" t="str">
            <v>Lloyds Pharmacy Ltd</v>
          </cell>
        </row>
        <row r="92">
          <cell r="A92" t="str">
            <v>Lloyds Lossiemouth</v>
          </cell>
          <cell r="B92">
            <v>4300</v>
          </cell>
          <cell r="C92" t="str">
            <v>Lloyds Pharmacy Ltd</v>
          </cell>
        </row>
        <row r="93">
          <cell r="A93" t="str">
            <v>Lloyds Lossiemouth</v>
          </cell>
          <cell r="B93">
            <v>4498</v>
          </cell>
          <cell r="C93" t="str">
            <v>Lloyds Pharmacy Ltd</v>
          </cell>
        </row>
        <row r="94">
          <cell r="A94" t="str">
            <v>Lloyds Macduff</v>
          </cell>
          <cell r="B94">
            <v>4299</v>
          </cell>
          <cell r="C94" t="str">
            <v>Lloyds Pharmacy Ltd</v>
          </cell>
        </row>
        <row r="95">
          <cell r="A95" t="str">
            <v>Lloyds Sainsbury</v>
          </cell>
          <cell r="B95">
            <v>4103</v>
          </cell>
          <cell r="C95" t="str">
            <v>Lloyds Pharmacy Ltd</v>
          </cell>
        </row>
        <row r="96">
          <cell r="A96" t="str">
            <v>Lloyds Westhill</v>
          </cell>
          <cell r="B96">
            <v>4108</v>
          </cell>
          <cell r="C96" t="str">
            <v>Lloyds Pharmacy Ltd</v>
          </cell>
        </row>
        <row r="97">
          <cell r="A97" t="str">
            <v>Lossiemouth Pharmacy</v>
          </cell>
          <cell r="B97">
            <v>4493</v>
          </cell>
          <cell r="C97" t="str">
            <v>RMP2 Ltd</v>
          </cell>
        </row>
        <row r="98">
          <cell r="A98" t="str">
            <v>Michie's Banchory</v>
          </cell>
          <cell r="B98">
            <v>4115</v>
          </cell>
          <cell r="C98" t="str">
            <v>Charles Michie</v>
          </cell>
        </row>
        <row r="99">
          <cell r="A99" t="str">
            <v>Michie's Inverbervie</v>
          </cell>
          <cell r="B99">
            <v>4162</v>
          </cell>
          <cell r="C99" t="str">
            <v>Charles Michie</v>
          </cell>
        </row>
        <row r="100">
          <cell r="A100" t="str">
            <v>Michie's Laurencekirk</v>
          </cell>
          <cell r="B100">
            <v>4164</v>
          </cell>
          <cell r="C100" t="str">
            <v>Charles Michie</v>
          </cell>
        </row>
        <row r="101">
          <cell r="A101" t="str">
            <v>Michie's Portlethen</v>
          </cell>
          <cell r="B101">
            <v>4116</v>
          </cell>
          <cell r="C101" t="str">
            <v>Charles Michie</v>
          </cell>
        </row>
        <row r="102">
          <cell r="A102" t="str">
            <v>Michie's Rosemount</v>
          </cell>
          <cell r="B102">
            <v>4170</v>
          </cell>
          <cell r="C102" t="str">
            <v>Charles Michie</v>
          </cell>
        </row>
        <row r="103">
          <cell r="A103" t="str">
            <v>Michie's Stonehaven</v>
          </cell>
          <cell r="B103">
            <v>4168</v>
          </cell>
          <cell r="C103" t="str">
            <v>Charles Michie</v>
          </cell>
        </row>
        <row r="104">
          <cell r="A104" t="str">
            <v>Michie's Union st.</v>
          </cell>
          <cell r="B104">
            <v>4166</v>
          </cell>
          <cell r="C104" t="str">
            <v>Charles Michie</v>
          </cell>
        </row>
        <row r="105">
          <cell r="A105" t="str">
            <v xml:space="preserve">Morrison's  </v>
          </cell>
          <cell r="B105">
            <v>4333</v>
          </cell>
          <cell r="C105" t="str">
            <v>Wm Morrisons supermarket Plc</v>
          </cell>
        </row>
        <row r="106">
          <cell r="A106" t="str">
            <v xml:space="preserve">New Deer  </v>
          </cell>
          <cell r="B106">
            <v>4125</v>
          </cell>
          <cell r="C106" t="str">
            <v>Steven F Webster Ltd</v>
          </cell>
        </row>
        <row r="107">
          <cell r="A107" t="str">
            <v xml:space="preserve">Newtonhill  </v>
          </cell>
          <cell r="B107">
            <v>4111</v>
          </cell>
          <cell r="C107" t="str">
            <v>JMF Healthcare Ltd</v>
          </cell>
        </row>
        <row r="108">
          <cell r="A108" t="str">
            <v>Normac Pharmacy</v>
          </cell>
          <cell r="B108">
            <v>4189</v>
          </cell>
          <cell r="C108" t="str">
            <v>Right Medicine Pharmacy Ltd.</v>
          </cell>
        </row>
        <row r="109">
          <cell r="A109" t="str">
            <v xml:space="preserve">Peterculter </v>
          </cell>
          <cell r="B109">
            <v>4143</v>
          </cell>
          <cell r="C109" t="str">
            <v>Kemnay Pharmacy Ltd</v>
          </cell>
        </row>
        <row r="110">
          <cell r="A110" t="str">
            <v xml:space="preserve">Peterhead HC  </v>
          </cell>
          <cell r="B110">
            <v>4202</v>
          </cell>
          <cell r="C110" t="str">
            <v>Peterhead Health Centre Consortium</v>
          </cell>
        </row>
        <row r="111">
          <cell r="A111" t="str">
            <v>Portknockie Pharmacy</v>
          </cell>
          <cell r="B111">
            <v>4091</v>
          </cell>
          <cell r="C111" t="str">
            <v>Right Medicine Pharmacy Ltd.</v>
          </cell>
        </row>
        <row r="112">
          <cell r="A112" t="str">
            <v xml:space="preserve">Portsoy  </v>
          </cell>
          <cell r="B112">
            <v>4220</v>
          </cell>
          <cell r="C112" t="str">
            <v>W Davidson &amp; Sons Ltd</v>
          </cell>
        </row>
        <row r="113">
          <cell r="A113" t="str">
            <v xml:space="preserve">Rosemount  </v>
          </cell>
          <cell r="B113">
            <v>4071</v>
          </cell>
          <cell r="C113" t="str">
            <v>Mount Street (Aberdeen) Ltd</v>
          </cell>
        </row>
        <row r="114">
          <cell r="A114" t="str">
            <v xml:space="preserve">Rosemount  </v>
          </cell>
          <cell r="B114">
            <v>4071</v>
          </cell>
          <cell r="C114" t="str">
            <v>RWG Healthcare Ltd</v>
          </cell>
        </row>
        <row r="115">
          <cell r="A115" t="str">
            <v xml:space="preserve">Rosemount  </v>
          </cell>
          <cell r="B115">
            <v>4496</v>
          </cell>
          <cell r="C115" t="str">
            <v>RWG Healthcare Ltd</v>
          </cell>
        </row>
        <row r="116">
          <cell r="A116" t="str">
            <v>Rothes Pharmacy</v>
          </cell>
          <cell r="B116">
            <v>4145</v>
          </cell>
          <cell r="C116" t="str">
            <v>Rothes Pharma Ltd</v>
          </cell>
        </row>
        <row r="117">
          <cell r="A117" t="str">
            <v>Rowlands Byron Square</v>
          </cell>
          <cell r="B117">
            <v>4320</v>
          </cell>
          <cell r="C117" t="str">
            <v>L Rowland &amp; Co (Retail) Ltd</v>
          </cell>
        </row>
        <row r="118">
          <cell r="A118" t="str">
            <v>Rowlands City Hospital</v>
          </cell>
          <cell r="B118">
            <v>4318</v>
          </cell>
          <cell r="C118" t="str">
            <v>L Rowland &amp; Co (Retail) Ltd</v>
          </cell>
        </row>
        <row r="119">
          <cell r="A119" t="str">
            <v>Rowlands Cults</v>
          </cell>
          <cell r="B119">
            <v>4316</v>
          </cell>
          <cell r="C119" t="str">
            <v>L Rowland &amp; Co (Retail) Ltd</v>
          </cell>
        </row>
        <row r="120">
          <cell r="A120" t="str">
            <v>Rowlands Ellon</v>
          </cell>
          <cell r="B120">
            <v>4315</v>
          </cell>
          <cell r="C120" t="str">
            <v>L Rowland &amp; Co (Retail) Ltd</v>
          </cell>
        </row>
        <row r="121">
          <cell r="A121" t="str">
            <v>Rowlands George st.</v>
          </cell>
          <cell r="B121">
            <v>4319</v>
          </cell>
          <cell r="C121" t="str">
            <v>L Rowland &amp; Co (Retail) Ltd</v>
          </cell>
        </row>
        <row r="122">
          <cell r="A122" t="str">
            <v>Rowlands Mintlaw</v>
          </cell>
          <cell r="B122">
            <v>4314</v>
          </cell>
          <cell r="C122" t="str">
            <v>L Rowland &amp; Co (Retail) Ltd</v>
          </cell>
        </row>
        <row r="123">
          <cell r="A123" t="str">
            <v>Strachan's Banff</v>
          </cell>
          <cell r="B123">
            <v>4121</v>
          </cell>
          <cell r="C123" t="str">
            <v>Strachan Pharmacy Ltd</v>
          </cell>
        </row>
        <row r="124">
          <cell r="A124" t="str">
            <v>Strachan's Turriff</v>
          </cell>
          <cell r="B124">
            <v>4305</v>
          </cell>
          <cell r="C124" t="str">
            <v>Strachan Pharmacy Ltd</v>
          </cell>
        </row>
        <row r="125">
          <cell r="A125" t="str">
            <v xml:space="preserve">Summerhill  </v>
          </cell>
          <cell r="B125">
            <v>4340</v>
          </cell>
          <cell r="C125" t="str">
            <v>Summerhill Pharmacy Ltd</v>
          </cell>
        </row>
        <row r="126">
          <cell r="A126" t="str">
            <v>Superdrug</v>
          </cell>
          <cell r="B126">
            <v>4193</v>
          </cell>
          <cell r="C126" t="str">
            <v>Superdrug Stores PLC</v>
          </cell>
        </row>
        <row r="127">
          <cell r="A127" t="str">
            <v xml:space="preserve">Tarland  </v>
          </cell>
          <cell r="B127">
            <v>4109</v>
          </cell>
          <cell r="C127" t="str">
            <v>KMS McFarlane Ltd</v>
          </cell>
        </row>
        <row r="128">
          <cell r="A128" t="str">
            <v xml:space="preserve">Tarves </v>
          </cell>
          <cell r="B128">
            <v>4144</v>
          </cell>
          <cell r="C128" t="str">
            <v>Steven F Webster Ltd</v>
          </cell>
        </row>
        <row r="129">
          <cell r="A129" t="str">
            <v>Taylor's Pharmacy</v>
          </cell>
          <cell r="B129">
            <v>4196</v>
          </cell>
          <cell r="C129" t="str">
            <v>Right Medicine Pharmacy Ltd.</v>
          </cell>
        </row>
        <row r="130">
          <cell r="A130" t="str">
            <v>Tesco</v>
          </cell>
          <cell r="B130">
            <v>4256</v>
          </cell>
          <cell r="C130" t="str">
            <v>Tesco Pharmacy Department</v>
          </cell>
        </row>
        <row r="131">
          <cell r="A131" t="str">
            <v>Torphins Pharmacy</v>
          </cell>
          <cell r="B131">
            <v>4021</v>
          </cell>
          <cell r="C131" t="str">
            <v>Mrs Dianne M Muollo</v>
          </cell>
        </row>
        <row r="132">
          <cell r="A132" t="str">
            <v>Webster's Hilton</v>
          </cell>
          <cell r="B132">
            <v>4323</v>
          </cell>
          <cell r="C132" t="str">
            <v>Steven F Webster Ltd</v>
          </cell>
        </row>
        <row r="133">
          <cell r="A133" t="str">
            <v>Webster's King Street</v>
          </cell>
          <cell r="B133">
            <v>4063</v>
          </cell>
          <cell r="C133" t="str">
            <v>Steven F Webster Ltd</v>
          </cell>
        </row>
        <row r="134">
          <cell r="A134" t="str">
            <v>Webster's New Pitsligo</v>
          </cell>
          <cell r="B134">
            <v>4334</v>
          </cell>
          <cell r="C134" t="str">
            <v>Steven F Webster Ltd</v>
          </cell>
        </row>
        <row r="135">
          <cell r="A135" t="str">
            <v>Webster's Peterhead</v>
          </cell>
          <cell r="B135">
            <v>4259</v>
          </cell>
          <cell r="C135" t="str">
            <v>Steven F Webster Ltd</v>
          </cell>
        </row>
        <row r="136">
          <cell r="A136" t="str">
            <v>Webster's Strichen</v>
          </cell>
          <cell r="B136">
            <v>4335</v>
          </cell>
          <cell r="C136" t="str">
            <v>Steven F Webster Ltd</v>
          </cell>
        </row>
        <row r="137">
          <cell r="A137" t="str">
            <v>Porter Fraserburgh</v>
          </cell>
          <cell r="B137">
            <v>4051</v>
          </cell>
          <cell r="C137" t="str">
            <v>A&amp;L Porter Ltd</v>
          </cell>
        </row>
        <row r="138">
          <cell r="A138" t="str">
            <v>Dickie's Dyce</v>
          </cell>
          <cell r="B138">
            <v>4268</v>
          </cell>
          <cell r="C138" t="str">
            <v>RWP Sub Ltd</v>
          </cell>
        </row>
        <row r="139">
          <cell r="A139" t="str">
            <v>Dickie's Rosemount</v>
          </cell>
          <cell r="B139">
            <v>9703</v>
          </cell>
          <cell r="C139" t="str">
            <v>Denburn Healthcare Ltd</v>
          </cell>
        </row>
        <row r="140">
          <cell r="A140" t="str">
            <v>Dickie's Torry</v>
          </cell>
          <cell r="B140">
            <v>4297</v>
          </cell>
          <cell r="C140" t="str">
            <v>RWP Sub Ltd</v>
          </cell>
        </row>
        <row r="141">
          <cell r="A141" t="str">
            <v>Dickie's Waverley pl.</v>
          </cell>
          <cell r="B141">
            <v>4260</v>
          </cell>
          <cell r="C141" t="str">
            <v>RWP Sub Ltd</v>
          </cell>
        </row>
        <row r="142">
          <cell r="A142" t="str">
            <v>Westhill</v>
          </cell>
          <cell r="B142">
            <v>4067</v>
          </cell>
          <cell r="C142" t="str">
            <v>A&amp;L Porter Ltd</v>
          </cell>
        </row>
        <row r="143">
          <cell r="A143" t="str">
            <v>Arnhall</v>
          </cell>
          <cell r="B143">
            <v>4135</v>
          </cell>
          <cell r="C143" t="str">
            <v>A&amp;L Porter Ltd</v>
          </cell>
        </row>
        <row r="144">
          <cell r="A144" t="str">
            <v>Macduff Pharmacy</v>
          </cell>
          <cell r="B144">
            <v>9702</v>
          </cell>
          <cell r="C144" t="str">
            <v>LP SD ONE HUNDRED FORTY FIVE</v>
          </cell>
        </row>
        <row r="145">
          <cell r="A145" t="str">
            <v>Will Inverurie</v>
          </cell>
          <cell r="B145">
            <v>4317</v>
          </cell>
          <cell r="C145" t="str">
            <v>Will Chemists (Inverurie) Ltd</v>
          </cell>
        </row>
        <row r="146">
          <cell r="A146" t="str">
            <v>Insert above: end of table</v>
          </cell>
          <cell r="B146"/>
          <cell r="C146"/>
        </row>
        <row r="147">
          <cell r="A147"/>
          <cell r="B147"/>
          <cell r="C147"/>
        </row>
        <row r="148">
          <cell r="A148"/>
          <cell r="B148"/>
          <cell r="C148"/>
        </row>
        <row r="149">
          <cell r="A149"/>
          <cell r="B149"/>
          <cell r="C149"/>
        </row>
        <row r="150">
          <cell r="A150"/>
          <cell r="B150"/>
          <cell r="C150"/>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2">
      <pivotArea outline="0" collapsedLevelsAreSubtotals="1"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7">
      <pivotArea field="3" type="button" dataOnly="0" labelOnly="1" outline="0" axis="axisCol" fieldPosition="0"/>
    </format>
    <format dxfId="6">
      <pivotArea outline="0" collapsedLevelsAreSubtotals="1" fieldPosition="0"/>
    </format>
    <format dxfId="5">
      <pivotArea dataOnly="0" labelOnly="1" outline="0" fieldPosition="0">
        <references count="1">
          <reference field="9" count="1">
            <x v="3"/>
          </reference>
        </references>
      </pivotArea>
    </format>
    <format dxfId="4">
      <pivotArea dataOnly="0" labelOnly="1" fieldPosition="0">
        <references count="1">
          <reference field="3" count="0"/>
        </references>
      </pivotArea>
    </format>
    <format dxfId="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10">
      <pivotArea outline="0" collapsedLevelsAreSubtotals="1" fieldPosition="0"/>
    </format>
    <format dxfId="9">
      <pivotArea dataOnly="0" labelOnly="1" fieldPosition="0">
        <references count="1">
          <reference field="3" count="0"/>
        </references>
      </pivotArea>
    </format>
    <format dxfId="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dickiestorry4321@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dukestreet4084@nhs.scot" TargetMode="External"/><Relationship Id="rId47" Type="http://schemas.openxmlformats.org/officeDocument/2006/relationships/hyperlink" Target="mailto:pharm.portknockie4091@nhs.scot" TargetMode="External"/><Relationship Id="rId63" Type="http://schemas.openxmlformats.org/officeDocument/2006/relationships/hyperlink" Target="mailto:pharm.bairdswoodside4127@nhs.scot" TargetMode="External"/><Relationship Id="rId68" Type="http://schemas.openxmlformats.org/officeDocument/2006/relationships/hyperlink" Target="mailto:pharm.peterculter4143@nhs.scot" TargetMode="External"/><Relationship Id="rId84" Type="http://schemas.openxmlformats.org/officeDocument/2006/relationships/hyperlink" Target="mailto:pharm.fyvie4215@nhs.scot" TargetMode="External"/><Relationship Id="rId89" Type="http://schemas.openxmlformats.org/officeDocument/2006/relationships/hyperlink" Target="mailto:pharm.dickieswaverley4260@nhs.scot" TargetMode="External"/><Relationship Id="rId112" Type="http://schemas.openxmlformats.org/officeDocument/2006/relationships/hyperlink" Target="mailto:pharm.rowlandscults4316@nhs.scot" TargetMode="External"/><Relationship Id="rId133" Type="http://schemas.openxmlformats.org/officeDocument/2006/relationships/hyperlink" Target="mailto:pharm.bairdselgin9701@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bootsforres4309@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bootsturriff4061@nhs.scot" TargetMode="External"/><Relationship Id="rId37" Type="http://schemas.openxmlformats.org/officeDocument/2006/relationships/hyperlink" Target="mailto:pharm.bootsunionsq4073@nhs.scot" TargetMode="External"/><Relationship Id="rId53" Type="http://schemas.openxmlformats.org/officeDocument/2006/relationships/hyperlink" Target="mailto:pharm.newtonhill4111@nhs.scot" TargetMode="External"/><Relationship Id="rId58" Type="http://schemas.openxmlformats.org/officeDocument/2006/relationships/hyperlink" Target="mailto:pharm.clear99forres4117@nhs.scot" TargetMode="External"/><Relationship Id="rId74" Type="http://schemas.openxmlformats.org/officeDocument/2006/relationships/hyperlink" Target="mailto:pharm.michierosemount4170@nhs.scot" TargetMode="External"/><Relationship Id="rId79" Type="http://schemas.openxmlformats.org/officeDocument/2006/relationships/hyperlink" Target="mailto:pharm.ardach4189@nhs.scot" TargetMode="External"/><Relationship Id="rId102" Type="http://schemas.openxmlformats.org/officeDocument/2006/relationships/hyperlink" Target="mailto:pharm.lossiemouthclifton4498@nhs.scot" TargetMode="External"/><Relationship Id="rId123" Type="http://schemas.openxmlformats.org/officeDocument/2006/relationships/hyperlink" Target="mailto:pharm.hopeman4331@nhs.scot" TargetMode="External"/><Relationship Id="rId128" Type="http://schemas.openxmlformats.org/officeDocument/2006/relationships/hyperlink" Target="mailto:pharm.arnhall4135@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burghmuir4261@nhs.scot" TargetMode="External"/><Relationship Id="rId95" Type="http://schemas.openxmlformats.org/officeDocument/2006/relationships/hyperlink" Target="mailto:pharm.bootsglassgreen4289@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ballater4056@nhs.scot" TargetMode="External"/><Relationship Id="rId35" Type="http://schemas.openxmlformats.org/officeDocument/2006/relationships/hyperlink" Target="mailto:pharm.davidsonbanchory4069@nhs.scot" TargetMode="External"/><Relationship Id="rId43" Type="http://schemas.openxmlformats.org/officeDocument/2006/relationships/hyperlink" Target="mailto:pharm.covebay4086@nhs.scot" TargetMode="External"/><Relationship Id="rId48" Type="http://schemas.openxmlformats.org/officeDocument/2006/relationships/hyperlink" Target="mailto:pharm.aberlour4093@nhs.scot" TargetMode="External"/><Relationship Id="rId56" Type="http://schemas.openxmlformats.org/officeDocument/2006/relationships/hyperlink" Target="mailto:pharm.michiebanchory4115@nhs.scot" TargetMode="External"/><Relationship Id="rId64" Type="http://schemas.openxmlformats.org/officeDocument/2006/relationships/hyperlink" Target="mailto:pharm.gardnerdr4129@nhs.scot" TargetMode="External"/><Relationship Id="rId69" Type="http://schemas.openxmlformats.org/officeDocument/2006/relationships/hyperlink" Target="mailto:pharm.tarves4144@nhs.scot" TargetMode="External"/><Relationship Id="rId77" Type="http://schemas.openxmlformats.org/officeDocument/2006/relationships/hyperlink" Target="mailto:pharm.asdabod4173@nhs.scot" TargetMode="External"/><Relationship Id="rId100" Type="http://schemas.openxmlformats.org/officeDocument/2006/relationships/hyperlink" Target="mailto:pharm.bucksburn4497@nhs.scot" TargetMode="External"/><Relationship Id="rId105" Type="http://schemas.openxmlformats.org/officeDocument/2006/relationships/hyperlink" Target="mailto:pharm.strachan4305@nhs.scot" TargetMode="External"/><Relationship Id="rId113" Type="http://schemas.openxmlformats.org/officeDocument/2006/relationships/hyperlink" Target="mailto:pharm.wills4317@nhs.scot" TargetMode="External"/><Relationship Id="rId118" Type="http://schemas.openxmlformats.org/officeDocument/2006/relationships/hyperlink" Target="mailto:pharm.kingswells4322@nhs.scot" TargetMode="External"/><Relationship Id="rId126" Type="http://schemas.openxmlformats.org/officeDocument/2006/relationships/hyperlink" Target="mailto:pharm.newpitsligo4334@nhs.scot" TargetMode="External"/><Relationship Id="rId134" Type="http://schemas.openxmlformats.org/officeDocument/2006/relationships/hyperlink" Target="mailto:pharm.wellness4051@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lloydswoodside4107@nhs.scot" TargetMode="External"/><Relationship Id="rId72" Type="http://schemas.openxmlformats.org/officeDocument/2006/relationships/hyperlink" Target="mailto:pharm.michielaurencekirk4164@nhs.scot" TargetMode="External"/><Relationship Id="rId80" Type="http://schemas.openxmlformats.org/officeDocument/2006/relationships/hyperlink" Target="mailto:pharm.superdrug4193@nhs.scot" TargetMode="External"/><Relationship Id="rId85" Type="http://schemas.openxmlformats.org/officeDocument/2006/relationships/hyperlink" Target="mailto:pharm.portsoy4220@nhs.scot" TargetMode="External"/><Relationship Id="rId93" Type="http://schemas.openxmlformats.org/officeDocument/2006/relationships/hyperlink" Target="mailto:pharm.dickiesdyce4268@nhs.scot" TargetMode="External"/><Relationship Id="rId98" Type="http://schemas.openxmlformats.org/officeDocument/2006/relationships/hyperlink" Target="mailto:pharm.bootsforesterhill4293@nhs.scot" TargetMode="External"/><Relationship Id="rId121" Type="http://schemas.openxmlformats.org/officeDocument/2006/relationships/hyperlink" Target="mailto:pharm.meldrum4327@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websterskingst4063@nhs.scot" TargetMode="External"/><Relationship Id="rId38" Type="http://schemas.openxmlformats.org/officeDocument/2006/relationships/hyperlink" Target="mailto:pharm.bishopmill4075@nhs.scot" TargetMode="External"/><Relationship Id="rId46" Type="http://schemas.openxmlformats.org/officeDocument/2006/relationships/hyperlink" Target="mailto:pharm.clearholburn4090@nhs.scot" TargetMode="External"/><Relationship Id="rId59" Type="http://schemas.openxmlformats.org/officeDocument/2006/relationships/hyperlink" Target="mailto:pharm.albyn4119@nhs.scot" TargetMode="External"/><Relationship Id="rId67" Type="http://schemas.openxmlformats.org/officeDocument/2006/relationships/hyperlink" Target="mailto:pharm.buckpool4134@nhs.scot" TargetMode="External"/><Relationship Id="rId103" Type="http://schemas.openxmlformats.org/officeDocument/2006/relationships/hyperlink" Target="mailto:pharm.clarks4302@nhs.scot" TargetMode="External"/><Relationship Id="rId108" Type="http://schemas.openxmlformats.org/officeDocument/2006/relationships/hyperlink" Target="mailto:pharm.largue4310@nhs.scot" TargetMode="External"/><Relationship Id="rId116" Type="http://schemas.openxmlformats.org/officeDocument/2006/relationships/hyperlink" Target="mailto:pharm.rowlandsbyronsq4320@nhs.scot" TargetMode="External"/><Relationship Id="rId124" Type="http://schemas.openxmlformats.org/officeDocument/2006/relationships/hyperlink" Target="mailto:pharm.newmachar4332@nhs.scot" TargetMode="External"/><Relationship Id="rId129" Type="http://schemas.openxmlformats.org/officeDocument/2006/relationships/hyperlink" Target="mailto:pharm.westhill4067@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bachristie4080@nhs.scot" TargetMode="External"/><Relationship Id="rId54" Type="http://schemas.openxmlformats.org/officeDocument/2006/relationships/hyperlink" Target="mailto:pharm.lewisroad4079@nhs.scot" TargetMode="External"/><Relationship Id="rId62" Type="http://schemas.openxmlformats.org/officeDocument/2006/relationships/hyperlink" Target="mailto:pharm.newdeer4125@nhs.scot" TargetMode="External"/><Relationship Id="rId70" Type="http://schemas.openxmlformats.org/officeDocument/2006/relationships/hyperlink" Target="mailto:pharm.rothes4145@nhs.scot" TargetMode="External"/><Relationship Id="rId75" Type="http://schemas.openxmlformats.org/officeDocument/2006/relationships/hyperlink" Target="mailto:pharm.michieinverbervie4162@nhs.scot" TargetMode="External"/><Relationship Id="rId83" Type="http://schemas.openxmlformats.org/officeDocument/2006/relationships/hyperlink" Target="mailto:pharm.ellon4214@nhs.scot" TargetMode="External"/><Relationship Id="rId88" Type="http://schemas.openxmlformats.org/officeDocument/2006/relationships/hyperlink" Target="mailto:pharm.websterpeterhead4259@nhs.scot" TargetMode="External"/><Relationship Id="rId91" Type="http://schemas.openxmlformats.org/officeDocument/2006/relationships/hyperlink" Target="mailto:ci.pharm.dickiesrosemount9703@nhs.scot" TargetMode="External"/><Relationship Id="rId96" Type="http://schemas.openxmlformats.org/officeDocument/2006/relationships/hyperlink" Target="mailto:pharm.kintore4291@nhs.scot" TargetMode="External"/><Relationship Id="rId111" Type="http://schemas.openxmlformats.org/officeDocument/2006/relationships/hyperlink" Target="mailto:pharm.rowlandsellon4315@nhs.scot" TargetMode="External"/><Relationship Id="rId132" Type="http://schemas.openxmlformats.org/officeDocument/2006/relationships/hyperlink" Target="mailto:pharm.macduff9702@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rosemount4496@nhs.scot" TargetMode="External"/><Relationship Id="rId49" Type="http://schemas.openxmlformats.org/officeDocument/2006/relationships/hyperlink" Target="mailto:pharm.crimond4105@nhs.scot" TargetMode="External"/><Relationship Id="rId57" Type="http://schemas.openxmlformats.org/officeDocument/2006/relationships/hyperlink" Target="mailto:pharm.michieportlethen4116@nhs.scot" TargetMode="External"/><Relationship Id="rId106" Type="http://schemas.openxmlformats.org/officeDocument/2006/relationships/hyperlink" Target="mailto:pharm.kemnay4306@nhs.scot" TargetMode="External"/><Relationship Id="rId114" Type="http://schemas.openxmlformats.org/officeDocument/2006/relationships/hyperlink" Target="mailto:pharm.rowlandscityhospital4318@nhs.scot" TargetMode="External"/><Relationship Id="rId119" Type="http://schemas.openxmlformats.org/officeDocument/2006/relationships/hyperlink" Target="mailto:pharm.webstershilton4323@nhs.scot" TargetMode="External"/><Relationship Id="rId127" Type="http://schemas.openxmlformats.org/officeDocument/2006/relationships/hyperlink" Target="mailto:pharm.strichen4335@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aberdeen4057@nhs.scot" TargetMode="External"/><Relationship Id="rId44" Type="http://schemas.openxmlformats.org/officeDocument/2006/relationships/hyperlink" Target="mailto:pharm.bootsspringfield4087@nhs.scot" TargetMode="External"/><Relationship Id="rId52" Type="http://schemas.openxmlformats.org/officeDocument/2006/relationships/hyperlink" Target="mailto:pharm.tarland4109@nhs.scot" TargetMode="External"/><Relationship Id="rId60" Type="http://schemas.openxmlformats.org/officeDocument/2006/relationships/hyperlink" Target="mailto:pharm.strachanbanff4121@nhs.scot" TargetMode="External"/><Relationship Id="rId65" Type="http://schemas.openxmlformats.org/officeDocument/2006/relationships/hyperlink" Target="mailto:pharm.ferryhill4130@nhs.scot" TargetMode="External"/><Relationship Id="rId73" Type="http://schemas.openxmlformats.org/officeDocument/2006/relationships/hyperlink" Target="mailto:pharm.michiestonehaven4168@nhs.scot" TargetMode="External"/><Relationship Id="rId78" Type="http://schemas.openxmlformats.org/officeDocument/2006/relationships/hyperlink" Target="mailto:pharm.bootsmastrick4177@nhs.scot" TargetMode="External"/><Relationship Id="rId81" Type="http://schemas.openxmlformats.org/officeDocument/2006/relationships/hyperlink" Target="mailto:pharm.taylors4196@nhs.scot" TargetMode="External"/><Relationship Id="rId86" Type="http://schemas.openxmlformats.org/officeDocument/2006/relationships/hyperlink" Target="mailto:pharm.abbotswell4250@nhs.scot" TargetMode="External"/><Relationship Id="rId94" Type="http://schemas.openxmlformats.org/officeDocument/2006/relationships/hyperlink" Target="mailto:pharm.asdaportlethen4288@nhs.scot" TargetMode="External"/><Relationship Id="rId99" Type="http://schemas.openxmlformats.org/officeDocument/2006/relationships/hyperlink" Target="mailto:pharm.torry4297@nhs.scot" TargetMode="External"/><Relationship Id="rId101" Type="http://schemas.openxmlformats.org/officeDocument/2006/relationships/hyperlink" Target="mailto:pharm.lloydsmacduff4299@nhs.scot" TargetMode="External"/><Relationship Id="rId122" Type="http://schemas.openxmlformats.org/officeDocument/2006/relationships/hyperlink" Target="mailto:pharm.burghead4330@nhs.scot" TargetMode="External"/><Relationship Id="rId130" Type="http://schemas.openxmlformats.org/officeDocument/2006/relationships/hyperlink" Target="mailto:pharm.bairdsGNR4499@nhs.scot" TargetMode="External"/><Relationship Id="rId135" Type="http://schemas.openxmlformats.org/officeDocument/2006/relationships/hyperlink" Target="mailto:pharm.gardens4097@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alford4077@nhs.scot" TargetMode="External"/><Relationship Id="rId109" Type="http://schemas.openxmlformats.org/officeDocument/2006/relationships/hyperlink" Target="mailto:pharm.bootsgarthdee4313@nhs.scot" TargetMode="External"/><Relationship Id="rId34" Type="http://schemas.openxmlformats.org/officeDocument/2006/relationships/hyperlink" Target="mailto:pharm.bairdskingst4065@nhs.scot" TargetMode="External"/><Relationship Id="rId50" Type="http://schemas.openxmlformats.org/officeDocument/2006/relationships/hyperlink" Target="mailto:pharm.lloydselgin4106@nhs.scot" TargetMode="External"/><Relationship Id="rId55" Type="http://schemas.openxmlformats.org/officeDocument/2006/relationships/hyperlink" Target="mailto:pharm.clearalfordpl4113@nhs.scot" TargetMode="External"/><Relationship Id="rId76" Type="http://schemas.openxmlformats.org/officeDocument/2006/relationships/hyperlink" Target="mailto:pharm.michieunionst4166@nhs.scot" TargetMode="External"/><Relationship Id="rId97" Type="http://schemas.openxmlformats.org/officeDocument/2006/relationships/hyperlink" Target="mailto:pharm.tillydrone4292@nhs.scot" TargetMode="External"/><Relationship Id="rId104" Type="http://schemas.openxmlformats.org/officeDocument/2006/relationships/hyperlink" Target="mailto:pharm.bootsscotstown4304@nhs.scot" TargetMode="External"/><Relationship Id="rId120" Type="http://schemas.openxmlformats.org/officeDocument/2006/relationships/hyperlink" Target="mailto:pharm.buchanhaven4326@nhs.scot" TargetMode="External"/><Relationship Id="rId125" Type="http://schemas.openxmlformats.org/officeDocument/2006/relationships/hyperlink" Target="mailto:pharm.morrisons4333@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garthdee4153@nhs.scot" TargetMode="External"/><Relationship Id="rId92" Type="http://schemas.openxmlformats.org/officeDocument/2006/relationships/hyperlink" Target="mailto:pharm.dickiesmoirgreen4267@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davidsonaboyne4055@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insch4078@nhs.scot" TargetMode="External"/><Relationship Id="rId45" Type="http://schemas.openxmlformats.org/officeDocument/2006/relationships/hyperlink" Target="mailto:pharm.findochty4089@nhs.scot" TargetMode="External"/><Relationship Id="rId66" Type="http://schemas.openxmlformats.org/officeDocument/2006/relationships/hyperlink" Target="mailto:pharm.holburn4133@nhs.scot" TargetMode="External"/><Relationship Id="rId87" Type="http://schemas.openxmlformats.org/officeDocument/2006/relationships/hyperlink" Target="mailto:pharm.tesco4256@nhs.scot" TargetMode="External"/><Relationship Id="rId110" Type="http://schemas.openxmlformats.org/officeDocument/2006/relationships/hyperlink" Target="mailto:pharm.rowlandsmintlaw4314@nhs.scot" TargetMode="External"/><Relationship Id="rId115" Type="http://schemas.openxmlformats.org/officeDocument/2006/relationships/hyperlink" Target="mailto:pharm.rowlandsgeorgest4319@nhs.scot" TargetMode="External"/><Relationship Id="rId131" Type="http://schemas.openxmlformats.org/officeDocument/2006/relationships/hyperlink" Target="mailto:pharm.bairdselgin9700@nhs.scot" TargetMode="External"/><Relationship Id="rId136" Type="http://schemas.openxmlformats.org/officeDocument/2006/relationships/table" Target="../tables/table1.xml"/><Relationship Id="rId61" Type="http://schemas.openxmlformats.org/officeDocument/2006/relationships/hyperlink" Target="mailto:pharm.dufftown4122@nhs.scot" TargetMode="External"/><Relationship Id="rId82" Type="http://schemas.openxmlformats.org/officeDocument/2006/relationships/hyperlink" Target="mailto:pharm.peterheadhc4202@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1"/>
  <sheetViews>
    <sheetView showGridLines="0" tabSelected="1" zoomScale="80" zoomScaleNormal="80" workbookViewId="0">
      <pane ySplit="1" topLeftCell="A620" activePane="bottomLeft" state="frozen"/>
      <selection activeCell="B1" sqref="B1"/>
      <selection pane="bottomLeft" activeCell="A640" sqref="A640"/>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877</v>
      </c>
      <c r="I1" s="40" t="s">
        <v>3</v>
      </c>
      <c r="J1" s="41" t="s">
        <v>848</v>
      </c>
      <c r="K1" s="35" t="s">
        <v>886</v>
      </c>
      <c r="L1" s="38" t="s">
        <v>45</v>
      </c>
      <c r="M1" s="38" t="s">
        <v>38</v>
      </c>
      <c r="N1" s="31" t="s">
        <v>887</v>
      </c>
      <c r="O1" s="31" t="s">
        <v>888</v>
      </c>
      <c r="P1" s="31" t="s">
        <v>861</v>
      </c>
      <c r="Q1" s="37" t="s">
        <v>862</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VLOOKUP(H2,TABLES!$A$2:$B$146,2,FALSE)</f>
        <v>4041</v>
      </c>
      <c r="J2" s="42" t="str">
        <f>VLOOKUP(I2,TABLES!$B$2:$C$146,2,FALSE)</f>
        <v>Fiona Arris</v>
      </c>
      <c r="K2" s="2" t="s">
        <v>889</v>
      </c>
      <c r="L2" s="21">
        <v>0.5</v>
      </c>
      <c r="M2" s="21">
        <v>0.58333333333333337</v>
      </c>
      <c r="N2" s="26" t="str">
        <f t="shared" ref="N2:N65" si="5">TEXT(M2-L2,"H:MM")</f>
        <v>2:00</v>
      </c>
      <c r="O2" s="26">
        <f t="shared" ref="O2:O65" si="6">(M2-L2)*1440</f>
        <v>120.00000000000006</v>
      </c>
      <c r="P2" s="42" t="str">
        <f>VLOOKUP(O2,TABLES!$F$2:$H$8,3)</f>
        <v>1 to 3 hrs</v>
      </c>
      <c r="Q2" s="5" t="s">
        <v>868</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VLOOKUP(H3,TABLES!$A$2:$B$146,2,FALSE)</f>
        <v>4043</v>
      </c>
      <c r="J3" s="42" t="str">
        <f>VLOOKUP(I3,TABLES!$B$2:$C$146,2,FALSE)</f>
        <v>Lloyds Pharmacy Ltd</v>
      </c>
      <c r="K3" s="2" t="s">
        <v>1020</v>
      </c>
      <c r="L3" s="21">
        <v>0.54166666666666663</v>
      </c>
      <c r="M3" s="21">
        <v>0.5625</v>
      </c>
      <c r="N3" s="26" t="str">
        <f t="shared" si="5"/>
        <v>0:30</v>
      </c>
      <c r="O3" s="26">
        <f t="shared" si="6"/>
        <v>30.000000000000053</v>
      </c>
      <c r="P3" s="42" t="str">
        <f>VLOOKUP(O3,TABLES!$F$2:$H$8,3)</f>
        <v>1 to 3 hrs</v>
      </c>
      <c r="Q3" s="5" t="s">
        <v>870</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VLOOKUP(H4,TABLES!$A$2:$B$146,2,FALSE)</f>
        <v>4041</v>
      </c>
      <c r="J4" s="42" t="str">
        <f>VLOOKUP(I4,TABLES!$B$2:$C$146,2,FALSE)</f>
        <v>Fiona Arris</v>
      </c>
      <c r="K4" s="2" t="s">
        <v>889</v>
      </c>
      <c r="L4" s="21">
        <v>0.5</v>
      </c>
      <c r="M4" s="21">
        <v>0.58333333333333337</v>
      </c>
      <c r="N4" s="26" t="str">
        <f t="shared" si="5"/>
        <v>2:00</v>
      </c>
      <c r="O4" s="26">
        <f t="shared" si="6"/>
        <v>120.00000000000006</v>
      </c>
      <c r="P4" s="42" t="str">
        <f>VLOOKUP(O4,TABLES!$F$2:$H$8,3)</f>
        <v>1 to 3 hrs</v>
      </c>
      <c r="Q4" s="5" t="s">
        <v>868</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VLOOKUP(H5,TABLES!$A$2:$B$146,2,FALSE)</f>
        <v>4043</v>
      </c>
      <c r="J5" s="42" t="str">
        <f>VLOOKUP(I5,TABLES!$B$2:$C$146,2,FALSE)</f>
        <v>Lloyds Pharmacy Ltd</v>
      </c>
      <c r="K5" s="2" t="s">
        <v>1020</v>
      </c>
      <c r="L5" s="21">
        <v>0.54166666666666663</v>
      </c>
      <c r="M5" s="21">
        <v>0.5625</v>
      </c>
      <c r="N5" s="26" t="str">
        <f t="shared" si="5"/>
        <v>0:30</v>
      </c>
      <c r="O5" s="26">
        <f t="shared" si="6"/>
        <v>30.000000000000053</v>
      </c>
      <c r="P5" s="42" t="str">
        <f>VLOOKUP(O5,TABLES!$F$2:$H$8,3)</f>
        <v>1 to 3 hrs</v>
      </c>
      <c r="Q5" s="5" t="s">
        <v>870</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VLOOKUP(H6,TABLES!$A$2:$B$146,2,FALSE)</f>
        <v>4041</v>
      </c>
      <c r="J6" s="42" t="str">
        <f>VLOOKUP(I6,TABLES!$B$2:$C$146,2,FALSE)</f>
        <v>Fiona Arris</v>
      </c>
      <c r="K6" s="2" t="s">
        <v>889</v>
      </c>
      <c r="L6" s="21">
        <v>0.5</v>
      </c>
      <c r="M6" s="21">
        <v>0.58333333333333337</v>
      </c>
      <c r="N6" s="26" t="str">
        <f t="shared" si="5"/>
        <v>2:00</v>
      </c>
      <c r="O6" s="26">
        <f t="shared" si="6"/>
        <v>120.00000000000006</v>
      </c>
      <c r="P6" s="42" t="str">
        <f>VLOOKUP(O6,TABLES!$F$2:$H$8,3)</f>
        <v>1 to 3 hrs</v>
      </c>
      <c r="Q6" s="5" t="s">
        <v>868</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549</v>
      </c>
      <c r="I7" s="42">
        <f>VLOOKUP(H7,TABLES!$A$2:$B$146,2,FALSE)</f>
        <v>4256</v>
      </c>
      <c r="J7" s="42" t="str">
        <f>VLOOKUP(I7,TABLES!$B$2:$C$146,2,FALSE)</f>
        <v>Tesco Pharmacy Department</v>
      </c>
      <c r="K7" s="2" t="s">
        <v>889</v>
      </c>
      <c r="L7" s="21">
        <v>0.375</v>
      </c>
      <c r="M7" s="21">
        <v>0.45833333333333331</v>
      </c>
      <c r="N7" s="26" t="str">
        <f t="shared" si="5"/>
        <v>2:00</v>
      </c>
      <c r="O7" s="26">
        <f t="shared" si="6"/>
        <v>119.99999999999997</v>
      </c>
      <c r="P7" s="42" t="str">
        <f>VLOOKUP(O7,TABLES!$F$2:$H$8,3)</f>
        <v>1 to 3 hrs</v>
      </c>
      <c r="Q7" s="5" t="s">
        <v>864</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486</v>
      </c>
      <c r="I8" s="42">
        <f>VLOOKUP(H8,TABLES!$A$2:$B$146,2,FALSE)</f>
        <v>4173</v>
      </c>
      <c r="J8" s="42" t="str">
        <f>VLOOKUP(I8,TABLES!$B$2:$C$146,2,FALSE)</f>
        <v>Asda Stores Ltd</v>
      </c>
      <c r="K8" s="2" t="s">
        <v>890</v>
      </c>
      <c r="L8" s="21">
        <v>0.625</v>
      </c>
      <c r="M8" s="21">
        <v>0.83333333333333337</v>
      </c>
      <c r="N8" s="26" t="str">
        <f t="shared" si="5"/>
        <v>5:00</v>
      </c>
      <c r="O8" s="26">
        <f t="shared" si="6"/>
        <v>300.00000000000006</v>
      </c>
      <c r="P8" s="42" t="str">
        <f>VLOOKUP(O8,TABLES!$F$2:$H$8,3)</f>
        <v>5 to 7 hrs</v>
      </c>
      <c r="Q8" s="5" t="s">
        <v>864</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327</v>
      </c>
      <c r="I9" s="42">
        <f>VLOOKUP(H9,TABLES!$A$2:$B$146,2,FALSE)</f>
        <v>4108</v>
      </c>
      <c r="J9" s="42" t="str">
        <f>VLOOKUP(I9,TABLES!$B$2:$C$146,2,FALSE)</f>
        <v>Lloyds Pharmacy Ltd</v>
      </c>
      <c r="K9" s="2" t="s">
        <v>890</v>
      </c>
      <c r="L9" s="21">
        <v>0.54166666666666663</v>
      </c>
      <c r="M9" s="21">
        <v>0.72916666666666663</v>
      </c>
      <c r="N9" s="26" t="str">
        <f t="shared" si="5"/>
        <v>4:30</v>
      </c>
      <c r="O9" s="26">
        <f t="shared" si="6"/>
        <v>270</v>
      </c>
      <c r="P9" s="42" t="str">
        <f>VLOOKUP(O9,TABLES!$F$2:$H$8,3)</f>
        <v>3 to 5 hrs</v>
      </c>
      <c r="Q9" s="5" t="s">
        <v>863</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327</v>
      </c>
      <c r="I10" s="42">
        <f>VLOOKUP(H10,TABLES!$A$2:$B$146,2,FALSE)</f>
        <v>4108</v>
      </c>
      <c r="J10" s="42" t="str">
        <f>VLOOKUP(I10,TABLES!$B$2:$C$146,2,FALSE)</f>
        <v>Lloyds Pharmacy Ltd</v>
      </c>
      <c r="K10" s="2" t="s">
        <v>890</v>
      </c>
      <c r="L10" s="21">
        <v>0.58333333333333337</v>
      </c>
      <c r="M10" s="21">
        <v>0.75</v>
      </c>
      <c r="N10" s="26" t="str">
        <f t="shared" si="5"/>
        <v>4:00</v>
      </c>
      <c r="O10" s="26">
        <f t="shared" si="6"/>
        <v>239.99999999999994</v>
      </c>
      <c r="P10" s="42" t="str">
        <f>VLOOKUP(O10,TABLES!$F$2:$H$8,3)</f>
        <v>3 to 5 hrs</v>
      </c>
      <c r="Q10" s="5" t="s">
        <v>863</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VLOOKUP(H11,TABLES!$A$2:$B$146,2,FALSE)</f>
        <v>4299</v>
      </c>
      <c r="J11" s="42" t="str">
        <f>VLOOKUP(I11,TABLES!$B$2:$C$146,2,FALSE)</f>
        <v>Lloyds Pharmacy Ltd</v>
      </c>
      <c r="K11" s="2" t="s">
        <v>889</v>
      </c>
      <c r="L11" s="21">
        <v>0.5</v>
      </c>
      <c r="M11" s="21">
        <v>0.58333333333333337</v>
      </c>
      <c r="N11" s="26" t="str">
        <f t="shared" si="5"/>
        <v>2:00</v>
      </c>
      <c r="O11" s="26">
        <f t="shared" si="6"/>
        <v>120.00000000000006</v>
      </c>
      <c r="P11" s="42" t="str">
        <f>VLOOKUP(O11,TABLES!$F$2:$H$8,3)</f>
        <v>1 to 3 hrs</v>
      </c>
      <c r="Q11" s="5" t="s">
        <v>867</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731</v>
      </c>
      <c r="I12" s="42">
        <f>VLOOKUP(H12,TABLES!$A$2:$B$146,2,FALSE)</f>
        <v>4328</v>
      </c>
      <c r="J12" s="42" t="str">
        <f>VLOOKUP(I12,TABLES!$B$2:$C$146,2,FALSE)</f>
        <v>Lloyds Pharmacy Ltd</v>
      </c>
      <c r="K12" s="2" t="s">
        <v>890</v>
      </c>
      <c r="L12" s="21">
        <v>0.375</v>
      </c>
      <c r="M12" s="21">
        <v>0.39583333333333331</v>
      </c>
      <c r="N12" s="26" t="str">
        <f t="shared" si="5"/>
        <v>0:30</v>
      </c>
      <c r="O12" s="26">
        <f t="shared" si="6"/>
        <v>29.999999999999972</v>
      </c>
      <c r="P12" s="42" t="str">
        <f>VLOOKUP(O12,TABLES!$F$2:$H$8,3)</f>
        <v>under 30 min</v>
      </c>
      <c r="Q12" s="5" t="s">
        <v>863</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327</v>
      </c>
      <c r="I13" s="42">
        <f>VLOOKUP(H13,TABLES!$A$2:$B$146,2,FALSE)</f>
        <v>4108</v>
      </c>
      <c r="J13" s="42" t="str">
        <f>VLOOKUP(I13,TABLES!$B$2:$C$146,2,FALSE)</f>
        <v>Lloyds Pharmacy Ltd</v>
      </c>
      <c r="K13" s="2" t="s">
        <v>889</v>
      </c>
      <c r="L13" s="21">
        <v>0.54166666666666663</v>
      </c>
      <c r="M13" s="21">
        <v>0.58333333333333337</v>
      </c>
      <c r="N13" s="26" t="str">
        <f t="shared" si="5"/>
        <v>1:00</v>
      </c>
      <c r="O13" s="26">
        <f t="shared" si="6"/>
        <v>60.000000000000107</v>
      </c>
      <c r="P13" s="42" t="str">
        <f>VLOOKUP(O13,TABLES!$F$2:$H$8,3)</f>
        <v>1 to 3 hrs</v>
      </c>
      <c r="Q13" s="5" t="s">
        <v>867</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549</v>
      </c>
      <c r="I14" s="42">
        <f>VLOOKUP(H14,TABLES!$A$2:$B$146,2,FALSE)</f>
        <v>4256</v>
      </c>
      <c r="J14" s="42" t="str">
        <f>VLOOKUP(I14,TABLES!$B$2:$C$146,2,FALSE)</f>
        <v>Tesco Pharmacy Department</v>
      </c>
      <c r="K14" s="2" t="s">
        <v>889</v>
      </c>
      <c r="L14" s="21">
        <v>0.66666666666666663</v>
      </c>
      <c r="M14" s="21">
        <v>0.875</v>
      </c>
      <c r="N14" s="26" t="str">
        <f t="shared" si="5"/>
        <v>5:00</v>
      </c>
      <c r="O14" s="26">
        <f t="shared" si="6"/>
        <v>300.00000000000006</v>
      </c>
      <c r="P14" s="42" t="str">
        <f>VLOOKUP(O14,TABLES!$F$2:$H$8,3)</f>
        <v>5 to 7 hrs</v>
      </c>
      <c r="Q14" s="5" t="s">
        <v>869</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755</v>
      </c>
      <c r="I15" s="42">
        <f>VLOOKUP(H15,TABLES!$A$2:$B$146,2,FALSE)</f>
        <v>4333</v>
      </c>
      <c r="J15" s="42" t="str">
        <f>VLOOKUP(I15,TABLES!$B$2:$C$146,2,FALSE)</f>
        <v>Wm Morrisons supermarket Plc</v>
      </c>
      <c r="K15" s="2" t="s">
        <v>889</v>
      </c>
      <c r="L15" s="21">
        <v>0.375</v>
      </c>
      <c r="M15" s="21">
        <v>0.75</v>
      </c>
      <c r="N15" s="26" t="str">
        <f t="shared" si="5"/>
        <v>9:00</v>
      </c>
      <c r="O15" s="26">
        <f t="shared" si="6"/>
        <v>540</v>
      </c>
      <c r="P15" s="42" t="str">
        <f>VLOOKUP(O15,TABLES!$F$2:$H$8,3)</f>
        <v>Over 7 hrs</v>
      </c>
      <c r="Q15" s="5" t="s">
        <v>874</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191</v>
      </c>
      <c r="I16" s="42">
        <f>VLOOKUP(H16,TABLES!$A$2:$B$146,2,FALSE)</f>
        <v>4063</v>
      </c>
      <c r="J16" s="42" t="str">
        <f>VLOOKUP(I16,TABLES!$B$2:$C$146,2,FALSE)</f>
        <v>Steven F Webster Ltd</v>
      </c>
      <c r="K16" s="2" t="s">
        <v>889</v>
      </c>
      <c r="L16" s="21">
        <v>0.375</v>
      </c>
      <c r="M16" s="21">
        <v>0.5</v>
      </c>
      <c r="N16" s="26" t="str">
        <f t="shared" si="5"/>
        <v>3:00</v>
      </c>
      <c r="O16" s="26">
        <f t="shared" si="6"/>
        <v>180</v>
      </c>
      <c r="P16" s="42" t="str">
        <f>VLOOKUP(O16,TABLES!$F$2:$H$8,3)</f>
        <v>3 to 5 hrs</v>
      </c>
      <c r="Q16" s="5" t="s">
        <v>874</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549</v>
      </c>
      <c r="I17" s="42">
        <f>VLOOKUP(H17,TABLES!$A$2:$B$146,2,FALSE)</f>
        <v>4256</v>
      </c>
      <c r="J17" s="42" t="str">
        <f>VLOOKUP(I17,TABLES!$B$2:$C$146,2,FALSE)</f>
        <v>Tesco Pharmacy Department</v>
      </c>
      <c r="K17" s="2" t="s">
        <v>889</v>
      </c>
      <c r="L17" s="21">
        <v>0.66666666666666663</v>
      </c>
      <c r="M17" s="21">
        <v>0.875</v>
      </c>
      <c r="N17" s="26" t="str">
        <f t="shared" si="5"/>
        <v>5:00</v>
      </c>
      <c r="O17" s="26">
        <f t="shared" si="6"/>
        <v>300.00000000000006</v>
      </c>
      <c r="P17" s="42" t="str">
        <f>VLOOKUP(O17,TABLES!$F$2:$H$8,3)</f>
        <v>5 to 7 hrs</v>
      </c>
      <c r="Q17" s="5" t="s">
        <v>864</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327</v>
      </c>
      <c r="I18" s="42">
        <f>VLOOKUP(H18,TABLES!$A$2:$B$146,2,FALSE)</f>
        <v>4108</v>
      </c>
      <c r="J18" s="42" t="str">
        <f>VLOOKUP(I18,TABLES!$B$2:$C$146,2,FALSE)</f>
        <v>Lloyds Pharmacy Ltd</v>
      </c>
      <c r="K18" s="2" t="s">
        <v>1020</v>
      </c>
      <c r="L18" s="21">
        <v>0.375</v>
      </c>
      <c r="M18" s="21">
        <v>0.72916666666666663</v>
      </c>
      <c r="N18" s="26" t="str">
        <f t="shared" si="5"/>
        <v>8:30</v>
      </c>
      <c r="O18" s="26">
        <f t="shared" si="6"/>
        <v>509.99999999999994</v>
      </c>
      <c r="P18" s="42" t="str">
        <f>VLOOKUP(O18,TABLES!$F$2:$H$8,3)</f>
        <v>Over 7 hrs</v>
      </c>
      <c r="Q18" s="5" t="s">
        <v>868</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327</v>
      </c>
      <c r="I19" s="42">
        <f>VLOOKUP(H19,TABLES!$A$2:$B$146,2,FALSE)</f>
        <v>4108</v>
      </c>
      <c r="J19" s="42" t="str">
        <f>VLOOKUP(I19,TABLES!$B$2:$C$146,2,FALSE)</f>
        <v>Lloyds Pharmacy Ltd</v>
      </c>
      <c r="K19" s="2" t="s">
        <v>1021</v>
      </c>
      <c r="L19" s="21">
        <v>0.375</v>
      </c>
      <c r="M19" s="21">
        <v>0.72916666666666663</v>
      </c>
      <c r="N19" s="26" t="str">
        <f t="shared" si="5"/>
        <v>8:30</v>
      </c>
      <c r="O19" s="26">
        <f t="shared" si="6"/>
        <v>509.99999999999994</v>
      </c>
      <c r="P19" s="42" t="str">
        <f>VLOOKUP(O19,TABLES!$F$2:$H$8,3)</f>
        <v>Over 7 hrs</v>
      </c>
      <c r="Q19" s="5" t="s">
        <v>864</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167</v>
      </c>
      <c r="I20" s="42">
        <f>VLOOKUP(H20,TABLES!$A$2:$B$146,2,FALSE)</f>
        <v>4055</v>
      </c>
      <c r="J20" s="42" t="str">
        <f>VLOOKUP(I20,TABLES!$B$2:$C$146,2,FALSE)</f>
        <v>W Davidson &amp; Sons Ltd</v>
      </c>
      <c r="K20" s="2" t="s">
        <v>1021</v>
      </c>
      <c r="L20" s="21">
        <v>0.66666666666666663</v>
      </c>
      <c r="M20" s="21">
        <v>0.70833333333333337</v>
      </c>
      <c r="N20" s="26" t="str">
        <f t="shared" si="5"/>
        <v>1:00</v>
      </c>
      <c r="O20" s="26">
        <f t="shared" si="6"/>
        <v>60.000000000000107</v>
      </c>
      <c r="P20" s="42" t="str">
        <f>VLOOKUP(O20,TABLES!$F$2:$H$8,3)</f>
        <v>1 to 3 hrs</v>
      </c>
      <c r="Q20" s="5" t="s">
        <v>873</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VLOOKUP(H21,TABLES!$A$2:$B$146,2,FALSE)</f>
        <v>4298</v>
      </c>
      <c r="J21" s="42" t="str">
        <f>VLOOKUP(I21,TABLES!$B$2:$C$146,2,FALSE)</f>
        <v>Lloyds Pharmacy Ltd</v>
      </c>
      <c r="K21" s="2" t="s">
        <v>1021</v>
      </c>
      <c r="L21" s="21">
        <v>0.375</v>
      </c>
      <c r="M21" s="21">
        <v>0.39583333333333331</v>
      </c>
      <c r="N21" s="26" t="str">
        <f t="shared" si="5"/>
        <v>0:30</v>
      </c>
      <c r="O21" s="26">
        <f t="shared" si="6"/>
        <v>29.999999999999972</v>
      </c>
      <c r="P21" s="42" t="str">
        <f>VLOOKUP(O21,TABLES!$F$2:$H$8,3)</f>
        <v>under 30 min</v>
      </c>
      <c r="Q21" s="5" t="s">
        <v>863</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VLOOKUP(H22,TABLES!$A$2:$B$146,2,FALSE)</f>
        <v>4061</v>
      </c>
      <c r="J22" s="42" t="str">
        <f>VLOOKUP(I22,TABLES!$B$2:$C$146,2,FALSE)</f>
        <v>Boots the Chemists Ltd</v>
      </c>
      <c r="K22" s="2" t="s">
        <v>1021</v>
      </c>
      <c r="L22" s="21">
        <v>0.625</v>
      </c>
      <c r="M22" s="21">
        <v>0.72916666666666663</v>
      </c>
      <c r="N22" s="26" t="str">
        <f t="shared" si="5"/>
        <v>2:30</v>
      </c>
      <c r="O22" s="26">
        <f t="shared" si="6"/>
        <v>149.99999999999994</v>
      </c>
      <c r="P22" s="42" t="str">
        <f>VLOOKUP(O22,TABLES!$F$2:$H$8,3)</f>
        <v>1 to 3 hrs</v>
      </c>
      <c r="Q22" s="5" t="s">
        <v>873</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327</v>
      </c>
      <c r="I23" s="42">
        <f>VLOOKUP(H23,TABLES!$A$2:$B$146,2,FALSE)</f>
        <v>4108</v>
      </c>
      <c r="J23" s="42" t="str">
        <f>VLOOKUP(I23,TABLES!$B$2:$C$146,2,FALSE)</f>
        <v>Lloyds Pharmacy Ltd</v>
      </c>
      <c r="K23" s="2" t="s">
        <v>1020</v>
      </c>
      <c r="L23" s="21">
        <v>0.375</v>
      </c>
      <c r="M23" s="21">
        <v>0.41666666666666669</v>
      </c>
      <c r="N23" s="26" t="str">
        <f t="shared" si="5"/>
        <v>1:00</v>
      </c>
      <c r="O23" s="26">
        <f t="shared" si="6"/>
        <v>60.000000000000028</v>
      </c>
      <c r="P23" s="42" t="str">
        <f>VLOOKUP(O23,TABLES!$F$2:$H$8,3)</f>
        <v>1 to 3 hrs</v>
      </c>
      <c r="Q23" s="5" t="s">
        <v>873</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321</v>
      </c>
      <c r="I24" s="42">
        <f>VLOOKUP(H24,TABLES!$A$2:$B$146,2,FALSE)</f>
        <v>4107</v>
      </c>
      <c r="J24" s="42" t="str">
        <f>VLOOKUP(I24,TABLES!$B$2:$C$146,2,FALSE)</f>
        <v>Lloyds Pharmacy Ltd</v>
      </c>
      <c r="K24" s="2" t="s">
        <v>1020</v>
      </c>
      <c r="L24" s="21">
        <v>0.375</v>
      </c>
      <c r="M24" s="21">
        <v>0.44791666666666669</v>
      </c>
      <c r="N24" s="26" t="str">
        <f t="shared" si="5"/>
        <v>1:45</v>
      </c>
      <c r="O24" s="26">
        <f t="shared" si="6"/>
        <v>105.00000000000003</v>
      </c>
      <c r="P24" s="42" t="str">
        <f>VLOOKUP(O24,TABLES!$F$2:$H$8,3)</f>
        <v>1 to 3 hrs</v>
      </c>
      <c r="Q24" s="5" t="s">
        <v>864</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VLOOKUP(H25,TABLES!$A$2:$B$146,2,FALSE)</f>
        <v>4299</v>
      </c>
      <c r="J25" s="42" t="str">
        <f>VLOOKUP(I25,TABLES!$B$2:$C$146,2,FALSE)</f>
        <v>Lloyds Pharmacy Ltd</v>
      </c>
      <c r="K25" s="2" t="s">
        <v>1020</v>
      </c>
      <c r="L25" s="21">
        <v>0.375</v>
      </c>
      <c r="M25" s="21">
        <v>0.72916666666666663</v>
      </c>
      <c r="N25" s="26" t="str">
        <f t="shared" si="5"/>
        <v>8:30</v>
      </c>
      <c r="O25" s="26">
        <f t="shared" si="6"/>
        <v>509.99999999999994</v>
      </c>
      <c r="P25" s="42" t="str">
        <f>VLOOKUP(O25,TABLES!$F$2:$H$8,3)</f>
        <v>Over 7 hrs</v>
      </c>
      <c r="Q25" s="5" t="s">
        <v>864</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VLOOKUP(H26,TABLES!$A$2:$B$146,2,FALSE)</f>
        <v>4013</v>
      </c>
      <c r="J26" s="42" t="str">
        <f>VLOOKUP(I26,TABLES!$B$2:$C$146,2,FALSE)</f>
        <v>Boots the Chemists Ltd</v>
      </c>
      <c r="K26" s="2" t="s">
        <v>889</v>
      </c>
      <c r="L26" s="21">
        <v>0.75</v>
      </c>
      <c r="M26" s="21">
        <v>0.79166666666666663</v>
      </c>
      <c r="N26" s="26" t="str">
        <f t="shared" si="5"/>
        <v>1:00</v>
      </c>
      <c r="O26" s="26">
        <f t="shared" si="6"/>
        <v>59.999999999999943</v>
      </c>
      <c r="P26" s="42" t="str">
        <f>VLOOKUP(O26,TABLES!$F$2:$H$8,3)</f>
        <v>1 to 3 hrs</v>
      </c>
      <c r="Q26" s="5" t="s">
        <v>873</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VLOOKUP(H27,TABLES!$A$2:$B$146,2,FALSE)</f>
        <v>4304</v>
      </c>
      <c r="J27" s="42" t="str">
        <f>VLOOKUP(I27,TABLES!$B$2:$C$146,2,FALSE)</f>
        <v>Boots the Chemists Ltd</v>
      </c>
      <c r="K27" s="2" t="s">
        <v>889</v>
      </c>
      <c r="L27" s="21">
        <v>0.70833333333333337</v>
      </c>
      <c r="M27" s="21">
        <v>0.75</v>
      </c>
      <c r="N27" s="26" t="str">
        <f t="shared" si="5"/>
        <v>1:00</v>
      </c>
      <c r="O27" s="26">
        <f t="shared" si="6"/>
        <v>59.999999999999943</v>
      </c>
      <c r="P27" s="42" t="str">
        <f>VLOOKUP(O27,TABLES!$F$2:$H$8,3)</f>
        <v>1 to 3 hrs</v>
      </c>
      <c r="Q27" s="5" t="s">
        <v>873</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VLOOKUP(H28,TABLES!$A$2:$B$146,2,FALSE)</f>
        <v>4047</v>
      </c>
      <c r="J28" s="42" t="str">
        <f>VLOOKUP(I28,TABLES!$B$2:$C$146,2,FALSE)</f>
        <v>Lloyds Pharmacy Ltd</v>
      </c>
      <c r="K28" s="2" t="s">
        <v>890</v>
      </c>
      <c r="L28" s="21">
        <v>0.375</v>
      </c>
      <c r="M28" s="21">
        <v>0.72916666666666663</v>
      </c>
      <c r="N28" s="26" t="str">
        <f t="shared" si="5"/>
        <v>8:30</v>
      </c>
      <c r="O28" s="26">
        <f t="shared" si="6"/>
        <v>509.99999999999994</v>
      </c>
      <c r="P28" s="42" t="str">
        <f>VLOOKUP(O28,TABLES!$F$2:$H$8,3)</f>
        <v>Over 7 hrs</v>
      </c>
      <c r="Q28" s="5" t="s">
        <v>864</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VLOOKUP(H29,TABLES!$A$2:$B$146,2,FALSE)</f>
        <v>4299</v>
      </c>
      <c r="J29" s="42" t="str">
        <f>VLOOKUP(I29,TABLES!$B$2:$C$146,2,FALSE)</f>
        <v>Lloyds Pharmacy Ltd</v>
      </c>
      <c r="K29" s="2" t="s">
        <v>889</v>
      </c>
      <c r="L29" s="21">
        <v>0.54166666666666663</v>
      </c>
      <c r="M29" s="21">
        <v>0.66666666666666663</v>
      </c>
      <c r="N29" s="26" t="str">
        <f t="shared" si="5"/>
        <v>3:00</v>
      </c>
      <c r="O29" s="26">
        <f t="shared" si="6"/>
        <v>180</v>
      </c>
      <c r="P29" s="42" t="str">
        <f>VLOOKUP(O29,TABLES!$F$2:$H$8,3)</f>
        <v>3 to 5 hrs</v>
      </c>
      <c r="Q29" s="5" t="s">
        <v>864</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307</v>
      </c>
      <c r="I30" s="42">
        <f>VLOOKUP(H30,TABLES!$A$2:$B$146,2,FALSE)</f>
        <v>4103</v>
      </c>
      <c r="J30" s="42" t="str">
        <f>VLOOKUP(I30,TABLES!$B$2:$C$146,2,FALSE)</f>
        <v>Lloyds Pharmacy Ltd</v>
      </c>
      <c r="K30" s="2" t="s">
        <v>889</v>
      </c>
      <c r="L30" s="21">
        <v>0.375</v>
      </c>
      <c r="M30" s="21">
        <v>0.75</v>
      </c>
      <c r="N30" s="26" t="str">
        <f t="shared" si="5"/>
        <v>9:00</v>
      </c>
      <c r="O30" s="26">
        <f t="shared" si="6"/>
        <v>540</v>
      </c>
      <c r="P30" s="42" t="str">
        <f>VLOOKUP(O30,TABLES!$F$2:$H$8,3)</f>
        <v>Over 7 hrs</v>
      </c>
      <c r="Q30" s="5" t="s">
        <v>864</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VLOOKUP(H31,TABLES!$A$2:$B$146,2,FALSE)</f>
        <v>4300</v>
      </c>
      <c r="J31" s="42" t="str">
        <f>VLOOKUP(I31,TABLES!$B$2:$C$146,2,FALSE)</f>
        <v>Lloyds Pharmacy Ltd</v>
      </c>
      <c r="K31" s="2" t="s">
        <v>1021</v>
      </c>
      <c r="L31" s="21">
        <v>0.5</v>
      </c>
      <c r="M31" s="21">
        <v>0.60416666666666663</v>
      </c>
      <c r="N31" s="26" t="str">
        <f t="shared" si="5"/>
        <v>2:30</v>
      </c>
      <c r="O31" s="26">
        <f t="shared" si="6"/>
        <v>149.99999999999994</v>
      </c>
      <c r="P31" s="42" t="str">
        <f>VLOOKUP(O31,TABLES!$F$2:$H$8,3)</f>
        <v>1 to 3 hrs</v>
      </c>
      <c r="Q31" s="5" t="s">
        <v>866</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549</v>
      </c>
      <c r="I32" s="42">
        <f>VLOOKUP(H32,TABLES!$A$2:$B$146,2,FALSE)</f>
        <v>4256</v>
      </c>
      <c r="J32" s="42" t="str">
        <f>VLOOKUP(I32,TABLES!$B$2:$C$146,2,FALSE)</f>
        <v>Tesco Pharmacy Department</v>
      </c>
      <c r="K32" s="2" t="s">
        <v>889</v>
      </c>
      <c r="L32" s="21">
        <v>0.64583333333333337</v>
      </c>
      <c r="M32" s="21">
        <v>0.72916666666666663</v>
      </c>
      <c r="N32" s="26" t="str">
        <f t="shared" si="5"/>
        <v>2:00</v>
      </c>
      <c r="O32" s="26">
        <f t="shared" si="6"/>
        <v>119.99999999999989</v>
      </c>
      <c r="P32" s="42" t="str">
        <f>VLOOKUP(O32,TABLES!$F$2:$H$8,3)</f>
        <v>1 to 3 hrs</v>
      </c>
      <c r="Q32" s="5" t="s">
        <v>864</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316</v>
      </c>
      <c r="I33" s="42">
        <f>VLOOKUP(H33,TABLES!$A$2:$B$146,2,FALSE)</f>
        <v>4106</v>
      </c>
      <c r="J33" s="42" t="str">
        <f>VLOOKUP(I33,TABLES!$B$2:$C$146,2,FALSE)</f>
        <v>Lloyds Pharmacy Ltd</v>
      </c>
      <c r="K33" s="2" t="s">
        <v>1021</v>
      </c>
      <c r="L33" s="21">
        <v>0.58333333333333337</v>
      </c>
      <c r="M33" s="21">
        <v>0.72916666666666663</v>
      </c>
      <c r="N33" s="26" t="str">
        <f t="shared" si="5"/>
        <v>3:30</v>
      </c>
      <c r="O33" s="26">
        <f t="shared" si="6"/>
        <v>209.99999999999989</v>
      </c>
      <c r="P33" s="42" t="str">
        <f>VLOOKUP(O33,TABLES!$F$2:$H$8,3)</f>
        <v>3 to 5 hrs</v>
      </c>
      <c r="Q33" s="5" t="s">
        <v>866</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VLOOKUP(H34,TABLES!$A$2:$B$146,2,FALSE)</f>
        <v>4047</v>
      </c>
      <c r="J34" s="42" t="str">
        <f>VLOOKUP(I34,TABLES!$B$2:$C$146,2,FALSE)</f>
        <v>Lloyds Pharmacy Ltd</v>
      </c>
      <c r="K34" s="2" t="s">
        <v>1021</v>
      </c>
      <c r="L34" s="21">
        <v>0.375</v>
      </c>
      <c r="M34" s="21">
        <v>0.58333333333333337</v>
      </c>
      <c r="N34" s="26" t="str">
        <f t="shared" si="5"/>
        <v>5:00</v>
      </c>
      <c r="O34" s="26">
        <f t="shared" si="6"/>
        <v>300.00000000000006</v>
      </c>
      <c r="P34" s="42" t="str">
        <f>VLOOKUP(O34,TABLES!$F$2:$H$8,3)</f>
        <v>5 to 7 hrs</v>
      </c>
      <c r="Q34" s="5" t="s">
        <v>864</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549</v>
      </c>
      <c r="I35" s="42">
        <f>VLOOKUP(H35,TABLES!$A$2:$B$146,2,FALSE)</f>
        <v>4256</v>
      </c>
      <c r="J35" s="42" t="str">
        <f>VLOOKUP(I35,TABLES!$B$2:$C$146,2,FALSE)</f>
        <v>Tesco Pharmacy Department</v>
      </c>
      <c r="K35" s="2" t="s">
        <v>889</v>
      </c>
      <c r="L35" s="21">
        <v>0.625</v>
      </c>
      <c r="M35" s="21">
        <v>0.875</v>
      </c>
      <c r="N35" s="26" t="str">
        <f t="shared" si="5"/>
        <v>6:00</v>
      </c>
      <c r="O35" s="26">
        <f t="shared" si="6"/>
        <v>360</v>
      </c>
      <c r="P35" s="42" t="str">
        <f>VLOOKUP(O35,TABLES!$F$2:$H$8,3)</f>
        <v>5 to 7 hrs</v>
      </c>
      <c r="Q35" s="5" t="s">
        <v>864</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549</v>
      </c>
      <c r="I36" s="42">
        <f>VLOOKUP(H36,TABLES!$A$2:$B$146,2,FALSE)</f>
        <v>4256</v>
      </c>
      <c r="J36" s="42" t="str">
        <f>VLOOKUP(I36,TABLES!$B$2:$C$146,2,FALSE)</f>
        <v>Tesco Pharmacy Department</v>
      </c>
      <c r="K36" s="2" t="s">
        <v>889</v>
      </c>
      <c r="L36" s="21">
        <v>0.375</v>
      </c>
      <c r="M36" s="21">
        <v>0.875</v>
      </c>
      <c r="N36" s="26" t="str">
        <f t="shared" si="5"/>
        <v>12:00</v>
      </c>
      <c r="O36" s="26">
        <f t="shared" si="6"/>
        <v>720</v>
      </c>
      <c r="P36" s="42" t="str">
        <f>VLOOKUP(O36,TABLES!$F$2:$H$8,3)</f>
        <v>Over 7 hrs</v>
      </c>
      <c r="Q36" s="5" t="s">
        <v>864</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VLOOKUP(H37,TABLES!$A$2:$B$146,2,FALSE)</f>
        <v>4300</v>
      </c>
      <c r="J37" s="42" t="str">
        <f>VLOOKUP(I37,TABLES!$B$2:$C$146,2,FALSE)</f>
        <v>Lloyds Pharmacy Ltd</v>
      </c>
      <c r="K37" s="2" t="s">
        <v>1021</v>
      </c>
      <c r="L37" s="21">
        <v>0.375</v>
      </c>
      <c r="M37" s="21">
        <v>0.70833333333333337</v>
      </c>
      <c r="N37" s="26" t="str">
        <f t="shared" si="5"/>
        <v>8:00</v>
      </c>
      <c r="O37" s="26">
        <f t="shared" si="6"/>
        <v>480.00000000000006</v>
      </c>
      <c r="P37" s="42" t="str">
        <f>VLOOKUP(O37,TABLES!$F$2:$H$8,3)</f>
        <v>Over 7 hrs</v>
      </c>
      <c r="Q37" s="5" t="s">
        <v>864</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VLOOKUP(H38,TABLES!$A$2:$B$146,2,FALSE)</f>
        <v>4288</v>
      </c>
      <c r="J38" s="42" t="str">
        <f>VLOOKUP(I38,TABLES!$B$2:$C$146,2,FALSE)</f>
        <v>Asda Stores Ltd</v>
      </c>
      <c r="K38" s="2" t="s">
        <v>1020</v>
      </c>
      <c r="L38" s="21">
        <v>0.75</v>
      </c>
      <c r="M38" s="21">
        <v>0.83333333333333337</v>
      </c>
      <c r="N38" s="26" t="str">
        <f t="shared" si="5"/>
        <v>2:00</v>
      </c>
      <c r="O38" s="26">
        <f t="shared" si="6"/>
        <v>120.00000000000006</v>
      </c>
      <c r="P38" s="42" t="str">
        <f>VLOOKUP(O38,TABLES!$F$2:$H$8,3)</f>
        <v>1 to 3 hrs</v>
      </c>
      <c r="Q38" s="5" t="s">
        <v>864</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VLOOKUP(H39,TABLES!$A$2:$B$146,2,FALSE)</f>
        <v>4299</v>
      </c>
      <c r="J39" s="42" t="str">
        <f>VLOOKUP(I39,TABLES!$B$2:$C$146,2,FALSE)</f>
        <v>Lloyds Pharmacy Ltd</v>
      </c>
      <c r="K39" s="2" t="s">
        <v>1021</v>
      </c>
      <c r="L39" s="21">
        <v>0.375</v>
      </c>
      <c r="M39" s="21">
        <v>0.72916666666666663</v>
      </c>
      <c r="N39" s="26" t="str">
        <f t="shared" si="5"/>
        <v>8:30</v>
      </c>
      <c r="O39" s="26">
        <f t="shared" si="6"/>
        <v>509.99999999999994</v>
      </c>
      <c r="P39" s="42" t="str">
        <f>VLOOKUP(O39,TABLES!$F$2:$H$8,3)</f>
        <v>Over 7 hrs</v>
      </c>
      <c r="Q39" s="5" t="s">
        <v>864</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549</v>
      </c>
      <c r="I40" s="42">
        <f>VLOOKUP(H40,TABLES!$A$2:$B$146,2,FALSE)</f>
        <v>4256</v>
      </c>
      <c r="J40" s="42" t="str">
        <f>VLOOKUP(I40,TABLES!$B$2:$C$146,2,FALSE)</f>
        <v>Tesco Pharmacy Department</v>
      </c>
      <c r="K40" s="2" t="s">
        <v>889</v>
      </c>
      <c r="L40" s="21">
        <v>0.375</v>
      </c>
      <c r="M40" s="21">
        <v>0.54166666666666663</v>
      </c>
      <c r="N40" s="26" t="str">
        <f t="shared" si="5"/>
        <v>4:00</v>
      </c>
      <c r="O40" s="26">
        <f t="shared" si="6"/>
        <v>239.99999999999994</v>
      </c>
      <c r="P40" s="42" t="str">
        <f>VLOOKUP(O40,TABLES!$F$2:$H$8,3)</f>
        <v>3 to 5 hrs</v>
      </c>
      <c r="Q40" s="5" t="s">
        <v>864</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549</v>
      </c>
      <c r="I41" s="42">
        <f>VLOOKUP(H41,TABLES!$A$2:$B$146,2,FALSE)</f>
        <v>4256</v>
      </c>
      <c r="J41" s="42" t="str">
        <f>VLOOKUP(I41,TABLES!$B$2:$C$146,2,FALSE)</f>
        <v>Tesco Pharmacy Department</v>
      </c>
      <c r="K41" s="2" t="s">
        <v>889</v>
      </c>
      <c r="L41" s="21">
        <v>0.70833333333333337</v>
      </c>
      <c r="M41" s="21">
        <v>0.875</v>
      </c>
      <c r="N41" s="26" t="str">
        <f t="shared" si="5"/>
        <v>4:00</v>
      </c>
      <c r="O41" s="26">
        <f t="shared" si="6"/>
        <v>239.99999999999994</v>
      </c>
      <c r="P41" s="42" t="str">
        <f>VLOOKUP(O41,TABLES!$F$2:$H$8,3)</f>
        <v>3 to 5 hrs</v>
      </c>
      <c r="Q41" s="5" t="s">
        <v>864</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486</v>
      </c>
      <c r="I42" s="42">
        <f>VLOOKUP(H42,TABLES!$A$2:$B$146,2,FALSE)</f>
        <v>4173</v>
      </c>
      <c r="J42" s="42" t="str">
        <f>VLOOKUP(I42,TABLES!$B$2:$C$146,2,FALSE)</f>
        <v>Asda Stores Ltd</v>
      </c>
      <c r="K42" s="2" t="s">
        <v>1020</v>
      </c>
      <c r="L42" s="21">
        <v>0.70833333333333337</v>
      </c>
      <c r="M42" s="21">
        <v>0.83333333333333337</v>
      </c>
      <c r="N42" s="26" t="str">
        <f t="shared" si="5"/>
        <v>3:00</v>
      </c>
      <c r="O42" s="26">
        <f t="shared" si="6"/>
        <v>180</v>
      </c>
      <c r="P42" s="42" t="str">
        <f>VLOOKUP(O42,TABLES!$F$2:$H$8,3)</f>
        <v>3 to 5 hrs</v>
      </c>
      <c r="Q42" s="5" t="s">
        <v>864</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316</v>
      </c>
      <c r="I43" s="42">
        <f>VLOOKUP(H43,TABLES!$A$2:$B$146,2,FALSE)</f>
        <v>4106</v>
      </c>
      <c r="J43" s="42" t="str">
        <f>VLOOKUP(I43,TABLES!$B$2:$C$146,2,FALSE)</f>
        <v>Lloyds Pharmacy Ltd</v>
      </c>
      <c r="K43" s="2" t="s">
        <v>1021</v>
      </c>
      <c r="L43" s="21">
        <v>0.58333333333333337</v>
      </c>
      <c r="M43" s="21">
        <v>0.72916666666666663</v>
      </c>
      <c r="N43" s="26" t="str">
        <f t="shared" si="5"/>
        <v>3:30</v>
      </c>
      <c r="O43" s="26">
        <f t="shared" si="6"/>
        <v>209.99999999999989</v>
      </c>
      <c r="P43" s="42" t="str">
        <f>VLOOKUP(O43,TABLES!$F$2:$H$8,3)</f>
        <v>3 to 5 hrs</v>
      </c>
      <c r="Q43" s="5" t="s">
        <v>866</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VLOOKUP(H44,TABLES!$A$2:$B$146,2,FALSE)</f>
        <v>4047</v>
      </c>
      <c r="J44" s="42" t="str">
        <f>VLOOKUP(I44,TABLES!$B$2:$C$146,2,FALSE)</f>
        <v>Lloyds Pharmacy Ltd</v>
      </c>
      <c r="K44" s="2" t="s">
        <v>1021</v>
      </c>
      <c r="L44" s="21">
        <v>0.375</v>
      </c>
      <c r="M44" s="21">
        <v>0.58333333333333337</v>
      </c>
      <c r="N44" s="26" t="str">
        <f t="shared" si="5"/>
        <v>5:00</v>
      </c>
      <c r="O44" s="26">
        <f t="shared" si="6"/>
        <v>300.00000000000006</v>
      </c>
      <c r="P44" s="42" t="str">
        <f>VLOOKUP(O44,TABLES!$F$2:$H$8,3)</f>
        <v>5 to 7 hrs</v>
      </c>
      <c r="Q44" s="5" t="s">
        <v>864</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VLOOKUP(H45,TABLES!$A$2:$B$146,2,FALSE)</f>
        <v>4288</v>
      </c>
      <c r="J45" s="42" t="str">
        <f>VLOOKUP(I45,TABLES!$B$2:$C$146,2,FALSE)</f>
        <v>Asda Stores Ltd</v>
      </c>
      <c r="K45" s="2" t="s">
        <v>1020</v>
      </c>
      <c r="L45" s="21">
        <v>0.75</v>
      </c>
      <c r="M45" s="21">
        <v>0.83333333333333337</v>
      </c>
      <c r="N45" s="26" t="str">
        <f t="shared" si="5"/>
        <v>2:00</v>
      </c>
      <c r="O45" s="26">
        <f t="shared" si="6"/>
        <v>120.00000000000006</v>
      </c>
      <c r="P45" s="42" t="str">
        <f>VLOOKUP(O45,TABLES!$F$2:$H$8,3)</f>
        <v>1 to 3 hrs</v>
      </c>
      <c r="Q45" s="5" t="s">
        <v>864</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VLOOKUP(H46,TABLES!$A$2:$B$146,2,FALSE)</f>
        <v>4316</v>
      </c>
      <c r="J46" s="42" t="str">
        <f>VLOOKUP(I46,TABLES!$B$2:$C$146,2,FALSE)</f>
        <v>L Rowland &amp; Co (Retail) Ltd</v>
      </c>
      <c r="K46" s="2" t="s">
        <v>890</v>
      </c>
      <c r="L46" s="21">
        <v>0.375</v>
      </c>
      <c r="M46" s="21">
        <v>0.47916666666666669</v>
      </c>
      <c r="N46" s="26" t="str">
        <f t="shared" si="5"/>
        <v>2:30</v>
      </c>
      <c r="O46" s="26">
        <f t="shared" si="6"/>
        <v>150.00000000000003</v>
      </c>
      <c r="P46" s="42" t="str">
        <f>VLOOKUP(O46,TABLES!$F$2:$H$8,3)</f>
        <v>1 to 3 hrs</v>
      </c>
      <c r="Q46" s="5" t="s">
        <v>863</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549</v>
      </c>
      <c r="I47" s="42">
        <f>VLOOKUP(H47,TABLES!$A$2:$B$146,2,FALSE)</f>
        <v>4256</v>
      </c>
      <c r="J47" s="42" t="str">
        <f>VLOOKUP(I47,TABLES!$B$2:$C$146,2,FALSE)</f>
        <v>Tesco Pharmacy Department</v>
      </c>
      <c r="K47" s="2" t="s">
        <v>1021</v>
      </c>
      <c r="L47" s="21">
        <v>0.6875</v>
      </c>
      <c r="M47" s="21">
        <v>0.875</v>
      </c>
      <c r="N47" s="26" t="str">
        <f t="shared" si="5"/>
        <v>4:30</v>
      </c>
      <c r="O47" s="26">
        <f t="shared" si="6"/>
        <v>270</v>
      </c>
      <c r="P47" s="42" t="str">
        <f>VLOOKUP(O47,TABLES!$F$2:$H$8,3)</f>
        <v>3 to 5 hrs</v>
      </c>
      <c r="Q47" s="5" t="s">
        <v>864</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316</v>
      </c>
      <c r="I48" s="42">
        <f>VLOOKUP(H48,TABLES!$A$2:$B$146,2,FALSE)</f>
        <v>4106</v>
      </c>
      <c r="J48" s="42" t="str">
        <f>VLOOKUP(I48,TABLES!$B$2:$C$146,2,FALSE)</f>
        <v>Lloyds Pharmacy Ltd</v>
      </c>
      <c r="K48" s="2" t="s">
        <v>1021</v>
      </c>
      <c r="L48" s="21">
        <v>0.58333333333333337</v>
      </c>
      <c r="M48" s="21">
        <v>0.72916666666666663</v>
      </c>
      <c r="N48" s="26" t="str">
        <f t="shared" si="5"/>
        <v>3:30</v>
      </c>
      <c r="O48" s="26">
        <f t="shared" si="6"/>
        <v>209.99999999999989</v>
      </c>
      <c r="P48" s="42" t="str">
        <f>VLOOKUP(O48,TABLES!$F$2:$H$8,3)</f>
        <v>3 to 5 hrs</v>
      </c>
      <c r="Q48" s="5" t="s">
        <v>864</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VLOOKUP(H49,TABLES!$A$2:$B$146,2,FALSE)</f>
        <v>4047</v>
      </c>
      <c r="J49" s="42" t="str">
        <f>VLOOKUP(I49,TABLES!$B$2:$C$146,2,FALSE)</f>
        <v>Lloyds Pharmacy Ltd</v>
      </c>
      <c r="K49" s="2" t="s">
        <v>1020</v>
      </c>
      <c r="L49" s="21">
        <v>0.375</v>
      </c>
      <c r="M49" s="21">
        <v>0.58333333333333337</v>
      </c>
      <c r="N49" s="26" t="str">
        <f t="shared" si="5"/>
        <v>5:00</v>
      </c>
      <c r="O49" s="26">
        <f t="shared" si="6"/>
        <v>300.00000000000006</v>
      </c>
      <c r="P49" s="42" t="str">
        <f>VLOOKUP(O49,TABLES!$F$2:$H$8,3)</f>
        <v>5 to 7 hrs</v>
      </c>
      <c r="Q49" s="5" t="s">
        <v>864</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316</v>
      </c>
      <c r="I50" s="42">
        <f>VLOOKUP(H50,TABLES!$A$2:$B$146,2,FALSE)</f>
        <v>4106</v>
      </c>
      <c r="J50" s="42" t="str">
        <f>VLOOKUP(I50,TABLES!$B$2:$C$146,2,FALSE)</f>
        <v>Lloyds Pharmacy Ltd</v>
      </c>
      <c r="K50" s="2" t="s">
        <v>1020</v>
      </c>
      <c r="L50" s="21">
        <v>0.58333333333333337</v>
      </c>
      <c r="M50" s="21">
        <v>0.72916666666666663</v>
      </c>
      <c r="N50" s="26" t="str">
        <f t="shared" si="5"/>
        <v>3:30</v>
      </c>
      <c r="O50" s="26">
        <f t="shared" si="6"/>
        <v>209.99999999999989</v>
      </c>
      <c r="P50" s="42" t="str">
        <f>VLOOKUP(O50,TABLES!$F$2:$H$8,3)</f>
        <v>3 to 5 hrs</v>
      </c>
      <c r="Q50" s="5" t="s">
        <v>864</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VLOOKUP(H51,TABLES!$A$2:$B$146,2,FALSE)</f>
        <v>4047</v>
      </c>
      <c r="J51" s="42" t="str">
        <f>VLOOKUP(I51,TABLES!$B$2:$C$146,2,FALSE)</f>
        <v>Lloyds Pharmacy Ltd</v>
      </c>
      <c r="K51" s="2" t="s">
        <v>1020</v>
      </c>
      <c r="L51" s="21">
        <v>0.375</v>
      </c>
      <c r="M51" s="21">
        <v>0.58333333333333337</v>
      </c>
      <c r="N51" s="26" t="str">
        <f t="shared" si="5"/>
        <v>5:00</v>
      </c>
      <c r="O51" s="26">
        <f t="shared" si="6"/>
        <v>300.00000000000006</v>
      </c>
      <c r="P51" s="42" t="str">
        <f>VLOOKUP(O51,TABLES!$F$2:$H$8,3)</f>
        <v>5 to 7 hrs</v>
      </c>
      <c r="Q51" s="5" t="s">
        <v>864</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486</v>
      </c>
      <c r="I52" s="42">
        <f>VLOOKUP(H52,TABLES!$A$2:$B$146,2,FALSE)</f>
        <v>4173</v>
      </c>
      <c r="J52" s="42" t="str">
        <f>VLOOKUP(I52,TABLES!$B$2:$C$146,2,FALSE)</f>
        <v>Asda Stores Ltd</v>
      </c>
      <c r="K52" s="2" t="s">
        <v>1020</v>
      </c>
      <c r="L52" s="21">
        <v>0.72916666666666663</v>
      </c>
      <c r="M52" s="21">
        <v>0.875</v>
      </c>
      <c r="N52" s="26" t="str">
        <f t="shared" si="5"/>
        <v>3:30</v>
      </c>
      <c r="O52" s="26">
        <f t="shared" si="6"/>
        <v>210.00000000000006</v>
      </c>
      <c r="P52" s="42" t="str">
        <f>VLOOKUP(O52,TABLES!$F$2:$H$8,3)</f>
        <v>3 to 5 hrs</v>
      </c>
      <c r="Q52" s="5" t="s">
        <v>864</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VLOOKUP(H53,TABLES!$A$2:$B$146,2,FALSE)</f>
        <v>4316</v>
      </c>
      <c r="J53" s="42" t="str">
        <f>VLOOKUP(I53,TABLES!$B$2:$C$146,2,FALSE)</f>
        <v>L Rowland &amp; Co (Retail) Ltd</v>
      </c>
      <c r="K53" s="2" t="s">
        <v>1020</v>
      </c>
      <c r="L53" s="21">
        <v>0.375</v>
      </c>
      <c r="M53" s="21">
        <v>0.41666666666666669</v>
      </c>
      <c r="N53" s="26" t="str">
        <f t="shared" si="5"/>
        <v>1:00</v>
      </c>
      <c r="O53" s="26">
        <f t="shared" si="6"/>
        <v>60.000000000000028</v>
      </c>
      <c r="P53" s="42" t="str">
        <f>VLOOKUP(O53,TABLES!$F$2:$H$8,3)</f>
        <v>1 to 3 hrs</v>
      </c>
      <c r="Q53" s="5" t="s">
        <v>874</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307</v>
      </c>
      <c r="I54" s="42">
        <f>VLOOKUP(H54,TABLES!$A$2:$B$146,2,FALSE)</f>
        <v>4103</v>
      </c>
      <c r="J54" s="42" t="str">
        <f>VLOOKUP(I54,TABLES!$B$2:$C$146,2,FALSE)</f>
        <v>Lloyds Pharmacy Ltd</v>
      </c>
      <c r="K54" s="2" t="s">
        <v>1021</v>
      </c>
      <c r="L54" s="21">
        <v>0.55208333333333337</v>
      </c>
      <c r="M54" s="21">
        <v>0.625</v>
      </c>
      <c r="N54" s="26" t="str">
        <f t="shared" si="5"/>
        <v>1:45</v>
      </c>
      <c r="O54" s="26">
        <f t="shared" si="6"/>
        <v>104.99999999999994</v>
      </c>
      <c r="P54" s="42" t="str">
        <f>VLOOKUP(O54,TABLES!$F$2:$H$8,3)</f>
        <v>1 to 3 hrs</v>
      </c>
      <c r="Q54" s="5" t="s">
        <v>864</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1020</v>
      </c>
      <c r="L55" s="21">
        <v>0.54166666666666663</v>
      </c>
      <c r="M55" s="21">
        <v>0.58333333333333337</v>
      </c>
      <c r="N55" s="26" t="str">
        <f t="shared" si="5"/>
        <v>1:00</v>
      </c>
      <c r="O55" s="26">
        <f t="shared" si="6"/>
        <v>60.000000000000107</v>
      </c>
      <c r="P55" s="42" t="str">
        <f>VLOOKUP(O55,TABLES!$F$2:$H$8,3)</f>
        <v>1 to 3 hrs</v>
      </c>
      <c r="Q55" s="5" t="s">
        <v>864</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VLOOKUP(H56,TABLES!$A$2:$B$146,2,FALSE)</f>
        <v>4288</v>
      </c>
      <c r="J56" s="42" t="str">
        <f>VLOOKUP(I56,TABLES!$B$2:$C$146,2,FALSE)</f>
        <v>Asda Stores Ltd</v>
      </c>
      <c r="K56" s="2" t="s">
        <v>1020</v>
      </c>
      <c r="L56" s="21">
        <v>0.58333333333333337</v>
      </c>
      <c r="M56" s="21">
        <v>0.83333333333333337</v>
      </c>
      <c r="N56" s="26" t="str">
        <f t="shared" si="5"/>
        <v>6:00</v>
      </c>
      <c r="O56" s="26">
        <f t="shared" si="6"/>
        <v>360</v>
      </c>
      <c r="P56" s="42" t="str">
        <f>VLOOKUP(O56,TABLES!$F$2:$H$8,3)</f>
        <v>5 to 7 hrs</v>
      </c>
      <c r="Q56" s="5" t="s">
        <v>864</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486</v>
      </c>
      <c r="I57" s="42">
        <f>VLOOKUP(H57,TABLES!$A$2:$B$146,2,FALSE)</f>
        <v>4173</v>
      </c>
      <c r="J57" s="42" t="str">
        <f>VLOOKUP(I57,TABLES!$B$2:$C$146,2,FALSE)</f>
        <v>Asda Stores Ltd</v>
      </c>
      <c r="K57" s="2" t="s">
        <v>1021</v>
      </c>
      <c r="L57" s="21">
        <v>0.41666666666666669</v>
      </c>
      <c r="M57" s="21">
        <v>0.75</v>
      </c>
      <c r="N57" s="26" t="str">
        <f t="shared" si="5"/>
        <v>8:00</v>
      </c>
      <c r="O57" s="26">
        <f t="shared" si="6"/>
        <v>480</v>
      </c>
      <c r="P57" s="42" t="str">
        <f>VLOOKUP(O57,TABLES!$F$2:$H$8,3)</f>
        <v>Over 7 hrs</v>
      </c>
      <c r="Q57" s="5" t="s">
        <v>864</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307</v>
      </c>
      <c r="I58" s="42">
        <f>VLOOKUP(H58,TABLES!$A$2:$B$146,2,FALSE)</f>
        <v>4103</v>
      </c>
      <c r="J58" s="42" t="str">
        <f>VLOOKUP(I58,TABLES!$B$2:$C$146,2,FALSE)</f>
        <v>Lloyds Pharmacy Ltd</v>
      </c>
      <c r="K58" s="2" t="s">
        <v>1021</v>
      </c>
      <c r="L58" s="21">
        <v>0.33333333333333331</v>
      </c>
      <c r="M58" s="21">
        <v>0.35416666666666669</v>
      </c>
      <c r="N58" s="26" t="str">
        <f t="shared" si="5"/>
        <v>0:30</v>
      </c>
      <c r="O58" s="26">
        <f t="shared" si="6"/>
        <v>30.000000000000053</v>
      </c>
      <c r="P58" s="42" t="str">
        <f>VLOOKUP(O58,TABLES!$F$2:$H$8,3)</f>
        <v>1 to 3 hrs</v>
      </c>
      <c r="Q58" s="5" t="s">
        <v>864</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307</v>
      </c>
      <c r="I59" s="42">
        <f>VLOOKUP(H59,TABLES!$A$2:$B$146,2,FALSE)</f>
        <v>4103</v>
      </c>
      <c r="J59" s="42" t="str">
        <f>VLOOKUP(I59,TABLES!$B$2:$C$146,2,FALSE)</f>
        <v>Lloyds Pharmacy Ltd</v>
      </c>
      <c r="K59" s="2" t="s">
        <v>1021</v>
      </c>
      <c r="L59" s="21">
        <v>0.625</v>
      </c>
      <c r="M59" s="21">
        <v>0.66666666666666663</v>
      </c>
      <c r="N59" s="26" t="str">
        <f t="shared" si="5"/>
        <v>1:00</v>
      </c>
      <c r="O59" s="26">
        <f t="shared" si="6"/>
        <v>59.999999999999943</v>
      </c>
      <c r="P59" s="42" t="str">
        <f>VLOOKUP(O59,TABLES!$F$2:$H$8,3)</f>
        <v>1 to 3 hrs</v>
      </c>
      <c r="Q59" s="5" t="s">
        <v>864</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549</v>
      </c>
      <c r="I60" s="42">
        <f>VLOOKUP(H60,TABLES!$A$2:$B$146,2,FALSE)</f>
        <v>4256</v>
      </c>
      <c r="J60" s="42" t="str">
        <f>VLOOKUP(I60,TABLES!$B$2:$C$146,2,FALSE)</f>
        <v>Tesco Pharmacy Department</v>
      </c>
      <c r="K60" s="2" t="s">
        <v>1020</v>
      </c>
      <c r="L60" s="21">
        <v>0.375</v>
      </c>
      <c r="M60" s="21">
        <v>0.54166666666666663</v>
      </c>
      <c r="N60" s="26" t="str">
        <f t="shared" si="5"/>
        <v>4:00</v>
      </c>
      <c r="O60" s="26">
        <f t="shared" si="6"/>
        <v>239.99999999999994</v>
      </c>
      <c r="P60" s="42" t="str">
        <f>VLOOKUP(O60,TABLES!$F$2:$H$8,3)</f>
        <v>3 to 5 hrs</v>
      </c>
      <c r="Q60" s="5" t="s">
        <v>863</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307</v>
      </c>
      <c r="I61" s="42">
        <f>VLOOKUP(H61,TABLES!$A$2:$B$146,2,FALSE)</f>
        <v>4103</v>
      </c>
      <c r="J61" s="42" t="str">
        <f>VLOOKUP(I61,TABLES!$B$2:$C$146,2,FALSE)</f>
        <v>Lloyds Pharmacy Ltd</v>
      </c>
      <c r="K61" s="2" t="s">
        <v>1021</v>
      </c>
      <c r="L61" s="21">
        <v>0.33333333333333331</v>
      </c>
      <c r="M61" s="21">
        <v>0.35416666666666669</v>
      </c>
      <c r="N61" s="26" t="str">
        <f t="shared" si="5"/>
        <v>0:30</v>
      </c>
      <c r="O61" s="26">
        <f t="shared" si="6"/>
        <v>30.000000000000053</v>
      </c>
      <c r="P61" s="42" t="str">
        <f>VLOOKUP(O61,TABLES!$F$2:$H$8,3)</f>
        <v>1 to 3 hrs</v>
      </c>
      <c r="Q61" s="5" t="s">
        <v>869</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307</v>
      </c>
      <c r="I62" s="42">
        <f>VLOOKUP(H62,TABLES!$A$2:$B$146,2,FALSE)</f>
        <v>4103</v>
      </c>
      <c r="J62" s="42" t="str">
        <f>VLOOKUP(I62,TABLES!$B$2:$C$146,2,FALSE)</f>
        <v>Lloyds Pharmacy Ltd</v>
      </c>
      <c r="K62" s="2" t="s">
        <v>1021</v>
      </c>
      <c r="L62" s="21">
        <v>0.33333333333333331</v>
      </c>
      <c r="M62" s="21">
        <v>0.35416666666666669</v>
      </c>
      <c r="N62" s="26" t="str">
        <f t="shared" si="5"/>
        <v>0:30</v>
      </c>
      <c r="O62" s="26">
        <f t="shared" si="6"/>
        <v>30.000000000000053</v>
      </c>
      <c r="P62" s="42" t="str">
        <f>VLOOKUP(O62,TABLES!$F$2:$H$8,3)</f>
        <v>1 to 3 hrs</v>
      </c>
      <c r="Q62" s="5" t="s">
        <v>869</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307</v>
      </c>
      <c r="I63" s="42">
        <f>VLOOKUP(H63,TABLES!$A$2:$B$146,2,FALSE)</f>
        <v>4103</v>
      </c>
      <c r="J63" s="42" t="str">
        <f>VLOOKUP(I63,TABLES!$B$2:$C$146,2,FALSE)</f>
        <v>Lloyds Pharmacy Ltd</v>
      </c>
      <c r="K63" s="2" t="s">
        <v>1021</v>
      </c>
      <c r="L63" s="21">
        <v>0.33333333333333331</v>
      </c>
      <c r="M63" s="21">
        <v>0.35416666666666669</v>
      </c>
      <c r="N63" s="26" t="str">
        <f t="shared" si="5"/>
        <v>0:30</v>
      </c>
      <c r="O63" s="26">
        <f t="shared" si="6"/>
        <v>30.000000000000053</v>
      </c>
      <c r="P63" s="42" t="str">
        <f>VLOOKUP(O63,TABLES!$F$2:$H$8,3)</f>
        <v>1 to 3 hrs</v>
      </c>
      <c r="Q63" s="5" t="s">
        <v>869</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307</v>
      </c>
      <c r="I64" s="42">
        <f>VLOOKUP(H64,TABLES!$A$2:$B$146,2,FALSE)</f>
        <v>4103</v>
      </c>
      <c r="J64" s="42" t="str">
        <f>VLOOKUP(I64,TABLES!$B$2:$C$146,2,FALSE)</f>
        <v>Lloyds Pharmacy Ltd</v>
      </c>
      <c r="K64" s="2" t="s">
        <v>1021</v>
      </c>
      <c r="L64" s="21">
        <v>0.33333333333333331</v>
      </c>
      <c r="M64" s="21">
        <v>0.35416666666666669</v>
      </c>
      <c r="N64" s="26" t="str">
        <f t="shared" si="5"/>
        <v>0:30</v>
      </c>
      <c r="O64" s="26">
        <f t="shared" si="6"/>
        <v>30.000000000000053</v>
      </c>
      <c r="P64" s="42" t="str">
        <f>VLOOKUP(O64,TABLES!$F$2:$H$8,3)</f>
        <v>1 to 3 hrs</v>
      </c>
      <c r="Q64" s="5" t="s">
        <v>869</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307</v>
      </c>
      <c r="I65" s="42">
        <f>VLOOKUP(H65,TABLES!$A$2:$B$146,2,FALSE)</f>
        <v>4103</v>
      </c>
      <c r="J65" s="42" t="str">
        <f>VLOOKUP(I65,TABLES!$B$2:$C$146,2,FALSE)</f>
        <v>Lloyds Pharmacy Ltd</v>
      </c>
      <c r="K65" s="2" t="s">
        <v>1021</v>
      </c>
      <c r="L65" s="21">
        <v>0.33333333333333331</v>
      </c>
      <c r="M65" s="21">
        <v>0.35416666666666669</v>
      </c>
      <c r="N65" s="26" t="str">
        <f t="shared" si="5"/>
        <v>0:30</v>
      </c>
      <c r="O65" s="26">
        <f t="shared" si="6"/>
        <v>30.000000000000053</v>
      </c>
      <c r="P65" s="42" t="str">
        <f>VLOOKUP(O65,TABLES!$F$2:$H$8,3)</f>
        <v>1 to 3 hrs</v>
      </c>
      <c r="Q65" s="5" t="s">
        <v>869</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486</v>
      </c>
      <c r="I66" s="42">
        <f>VLOOKUP(H66,TABLES!$A$2:$B$146,2,FALSE)</f>
        <v>4173</v>
      </c>
      <c r="J66" s="42" t="str">
        <f>VLOOKUP(I66,TABLES!$B$2:$C$146,2,FALSE)</f>
        <v>Asda Stores Ltd</v>
      </c>
      <c r="K66" s="2" t="s">
        <v>1021</v>
      </c>
      <c r="L66" s="21">
        <v>0.72916666666666663</v>
      </c>
      <c r="M66" s="21">
        <v>0.875</v>
      </c>
      <c r="N66" s="26" t="str">
        <f t="shared" ref="N66:N129" si="12">TEXT(M66-L66,"H:MM")</f>
        <v>3:30</v>
      </c>
      <c r="O66" s="26">
        <f t="shared" ref="O66:O129" si="13">(M66-L66)*1440</f>
        <v>210.00000000000006</v>
      </c>
      <c r="P66" s="42" t="str">
        <f>VLOOKUP(O66,TABLES!$F$2:$H$8,3)</f>
        <v>3 to 5 hrs</v>
      </c>
      <c r="Q66" s="5" t="s">
        <v>864</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486</v>
      </c>
      <c r="I67" s="42">
        <f>VLOOKUP(H67,TABLES!$A$2:$B$146,2,FALSE)</f>
        <v>4173</v>
      </c>
      <c r="J67" s="42" t="str">
        <f>VLOOKUP(I67,TABLES!$B$2:$C$146,2,FALSE)</f>
        <v>Asda Stores Ltd</v>
      </c>
      <c r="K67" s="2" t="s">
        <v>1021</v>
      </c>
      <c r="L67" s="21">
        <v>0.72916666666666663</v>
      </c>
      <c r="M67" s="21">
        <v>0.83333333333333337</v>
      </c>
      <c r="N67" s="26" t="str">
        <f t="shared" si="12"/>
        <v>2:30</v>
      </c>
      <c r="O67" s="26">
        <f t="shared" si="13"/>
        <v>150.00000000000011</v>
      </c>
      <c r="P67" s="42" t="str">
        <f>VLOOKUP(O67,TABLES!$F$2:$H$8,3)</f>
        <v>1 to 3 hrs</v>
      </c>
      <c r="Q67" s="5" t="s">
        <v>864</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486</v>
      </c>
      <c r="I68" s="42">
        <f>VLOOKUP(H68,TABLES!$A$2:$B$146,2,FALSE)</f>
        <v>4173</v>
      </c>
      <c r="J68" s="42" t="str">
        <f>VLOOKUP(I68,TABLES!$B$2:$C$146,2,FALSE)</f>
        <v>Asda Stores Ltd</v>
      </c>
      <c r="K68" s="2" t="s">
        <v>1021</v>
      </c>
      <c r="L68" s="21">
        <v>0.375</v>
      </c>
      <c r="M68" s="21">
        <v>0.75</v>
      </c>
      <c r="N68" s="26" t="str">
        <f t="shared" si="12"/>
        <v>9:00</v>
      </c>
      <c r="O68" s="26">
        <f t="shared" si="13"/>
        <v>540</v>
      </c>
      <c r="P68" s="42" t="str">
        <f>VLOOKUP(O68,TABLES!$F$2:$H$8,3)</f>
        <v>Over 7 hrs</v>
      </c>
      <c r="Q68" s="5" t="s">
        <v>864</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VLOOKUP(H69,TABLES!$A$2:$B$146,2,FALSE)</f>
        <v>4087</v>
      </c>
      <c r="J69" s="42" t="str">
        <f>VLOOKUP(I69,TABLES!$B$2:$C$146,2,FALSE)</f>
        <v>Boots the Chemists Ltd</v>
      </c>
      <c r="K69" s="2" t="s">
        <v>1020</v>
      </c>
      <c r="L69" s="21">
        <v>0.41666666666666669</v>
      </c>
      <c r="M69" s="21">
        <v>0.75</v>
      </c>
      <c r="N69" s="26" t="str">
        <f t="shared" si="12"/>
        <v>8:00</v>
      </c>
      <c r="O69" s="26">
        <f t="shared" si="13"/>
        <v>480</v>
      </c>
      <c r="P69" s="42" t="str">
        <f>VLOOKUP(O69,TABLES!$F$2:$H$8,3)</f>
        <v>Over 7 hrs</v>
      </c>
      <c r="Q69" s="5" t="s">
        <v>863</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307</v>
      </c>
      <c r="I70" s="42">
        <f>VLOOKUP(H70,TABLES!$A$2:$B$146,2,FALSE)</f>
        <v>4103</v>
      </c>
      <c r="J70" s="42" t="str">
        <f>VLOOKUP(I70,TABLES!$B$2:$C$146,2,FALSE)</f>
        <v>Lloyds Pharmacy Ltd</v>
      </c>
      <c r="K70" s="2" t="s">
        <v>1020</v>
      </c>
      <c r="L70" s="21">
        <v>0.33333333333333331</v>
      </c>
      <c r="M70" s="21">
        <v>0.41666666666666669</v>
      </c>
      <c r="N70" s="26" t="str">
        <f t="shared" si="12"/>
        <v>2:00</v>
      </c>
      <c r="O70" s="26">
        <f t="shared" si="13"/>
        <v>120.00000000000006</v>
      </c>
      <c r="P70" s="42" t="str">
        <f>VLOOKUP(O70,TABLES!$F$2:$H$8,3)</f>
        <v>1 to 3 hrs</v>
      </c>
      <c r="Q70" s="5" t="s">
        <v>863</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235</v>
      </c>
      <c r="I71" s="42">
        <f>VLOOKUP(H71,TABLES!$A$2:$B$146,2,FALSE)</f>
        <v>4078</v>
      </c>
      <c r="J71" s="42" t="str">
        <f>VLOOKUP(I71,TABLES!$B$2:$C$146,2,FALSE)</f>
        <v>Nicholas S Wilson Ltd</v>
      </c>
      <c r="K71" s="2" t="s">
        <v>1020</v>
      </c>
      <c r="L71" s="21">
        <v>0.375</v>
      </c>
      <c r="M71" s="21">
        <v>0.70833333333333337</v>
      </c>
      <c r="N71" s="26" t="str">
        <f t="shared" si="12"/>
        <v>8:00</v>
      </c>
      <c r="O71" s="26">
        <f t="shared" si="13"/>
        <v>480.00000000000006</v>
      </c>
      <c r="P71" s="42" t="str">
        <f>VLOOKUP(O71,TABLES!$F$2:$H$8,3)</f>
        <v>Over 7 hrs</v>
      </c>
      <c r="Q71" s="5" t="s">
        <v>872</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799</v>
      </c>
      <c r="I72" s="42">
        <f>VLOOKUP(H72,TABLES!$A$2:$B$146,2,FALSE)</f>
        <v>4348</v>
      </c>
      <c r="J72" s="42" t="str">
        <f>VLOOKUP(I72,TABLES!$B$2:$C$146,2,FALSE)</f>
        <v>Steven F Webster Ltd</v>
      </c>
      <c r="K72" s="2" t="s">
        <v>1021</v>
      </c>
      <c r="L72" s="21">
        <v>0.52083333333333337</v>
      </c>
      <c r="M72" s="21">
        <v>0.625</v>
      </c>
      <c r="N72" s="26" t="str">
        <f t="shared" si="12"/>
        <v>2:30</v>
      </c>
      <c r="O72" s="26">
        <f t="shared" si="13"/>
        <v>149.99999999999994</v>
      </c>
      <c r="P72" s="42" t="str">
        <f>VLOOKUP(O72,TABLES!$F$2:$H$8,3)</f>
        <v>1 to 3 hrs</v>
      </c>
      <c r="Q72" s="5" t="s">
        <v>872</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VLOOKUP(H73,TABLES!$A$2:$B$146,2,FALSE)</f>
        <v>4314</v>
      </c>
      <c r="J73" s="42" t="str">
        <f>VLOOKUP(I73,TABLES!$B$2:$C$146,2,FALSE)</f>
        <v>L Rowland &amp; Co (Retail) Ltd</v>
      </c>
      <c r="K73" s="2" t="s">
        <v>1020</v>
      </c>
      <c r="L73" s="21">
        <v>0.375</v>
      </c>
      <c r="M73" s="21">
        <v>0.75</v>
      </c>
      <c r="N73" s="26" t="str">
        <f t="shared" si="12"/>
        <v>9:00</v>
      </c>
      <c r="O73" s="26">
        <f t="shared" si="13"/>
        <v>540</v>
      </c>
      <c r="P73" s="42" t="str">
        <f>VLOOKUP(O73,TABLES!$F$2:$H$8,3)</f>
        <v>Over 7 hrs</v>
      </c>
      <c r="Q73" s="5" t="s">
        <v>872</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228</v>
      </c>
      <c r="I74" s="42">
        <f>VLOOKUP(H74,TABLES!$A$2:$B$146,2,FALSE)</f>
        <v>4077</v>
      </c>
      <c r="J74" s="42" t="str">
        <f>VLOOKUP(I74,TABLES!$B$2:$C$146,2,FALSE)</f>
        <v>Nicholas S Wilson Ltd</v>
      </c>
      <c r="K74" s="2" t="s">
        <v>1020</v>
      </c>
      <c r="L74" s="21">
        <v>0.375</v>
      </c>
      <c r="M74" s="21">
        <v>0.5</v>
      </c>
      <c r="N74" s="26" t="str">
        <f t="shared" si="12"/>
        <v>3:00</v>
      </c>
      <c r="O74" s="26">
        <f t="shared" si="13"/>
        <v>180</v>
      </c>
      <c r="P74" s="42" t="str">
        <f>VLOOKUP(O74,TABLES!$F$2:$H$8,3)</f>
        <v>3 to 5 hrs</v>
      </c>
      <c r="Q74" s="5" t="s">
        <v>872</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391</v>
      </c>
      <c r="I75" s="42">
        <f>VLOOKUP(H75,TABLES!$A$2:$B$146,2,FALSE)</f>
        <v>4125</v>
      </c>
      <c r="J75" s="42" t="str">
        <f>VLOOKUP(I75,TABLES!$B$2:$C$146,2,FALSE)</f>
        <v>Steven F Webster Ltd</v>
      </c>
      <c r="K75" s="2" t="s">
        <v>1020</v>
      </c>
      <c r="L75" s="21">
        <v>0.70833333333333337</v>
      </c>
      <c r="M75" s="21">
        <v>0.75</v>
      </c>
      <c r="N75" s="26" t="str">
        <f t="shared" si="12"/>
        <v>1:00</v>
      </c>
      <c r="O75" s="26">
        <f t="shared" si="13"/>
        <v>59.999999999999943</v>
      </c>
      <c r="P75" s="42" t="str">
        <f>VLOOKUP(O75,TABLES!$F$2:$H$8,3)</f>
        <v>1 to 3 hrs</v>
      </c>
      <c r="Q75" s="5" t="s">
        <v>872</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438</v>
      </c>
      <c r="I76" s="42">
        <f>VLOOKUP(H76,TABLES!$A$2:$B$146,2,FALSE)</f>
        <v>4144</v>
      </c>
      <c r="J76" s="42" t="str">
        <f>VLOOKUP(I76,TABLES!$B$2:$C$146,2,FALSE)</f>
        <v>Steven F Webster Ltd</v>
      </c>
      <c r="K76" s="2" t="s">
        <v>1020</v>
      </c>
      <c r="L76" s="21">
        <v>0.70833333333333337</v>
      </c>
      <c r="M76" s="21">
        <v>0.75</v>
      </c>
      <c r="N76" s="26" t="str">
        <f t="shared" si="12"/>
        <v>1:00</v>
      </c>
      <c r="O76" s="26">
        <f t="shared" si="13"/>
        <v>59.999999999999943</v>
      </c>
      <c r="P76" s="42" t="str">
        <f>VLOOKUP(O76,TABLES!$F$2:$H$8,3)</f>
        <v>1 to 3 hrs</v>
      </c>
      <c r="Q76" s="5" t="s">
        <v>872</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VLOOKUP(H77,TABLES!$A$2:$B$146,2,FALSE)</f>
        <v>4314</v>
      </c>
      <c r="J77" s="42" t="str">
        <f>VLOOKUP(I77,TABLES!$B$2:$C$146,2,FALSE)</f>
        <v>L Rowland &amp; Co (Retail) Ltd</v>
      </c>
      <c r="K77" s="2" t="s">
        <v>1020</v>
      </c>
      <c r="L77" s="21">
        <v>0.375</v>
      </c>
      <c r="M77" s="21">
        <v>0.75</v>
      </c>
      <c r="N77" s="26" t="str">
        <f t="shared" si="12"/>
        <v>9:00</v>
      </c>
      <c r="O77" s="26">
        <f t="shared" si="13"/>
        <v>540</v>
      </c>
      <c r="P77" s="42" t="str">
        <f>VLOOKUP(O77,TABLES!$F$2:$H$8,3)</f>
        <v>Over 7 hrs</v>
      </c>
      <c r="Q77" s="5" t="s">
        <v>872</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VLOOKUP(H78,TABLES!$A$2:$B$146,2,FALSE)</f>
        <v>4022</v>
      </c>
      <c r="J78" s="42" t="str">
        <f>VLOOKUP(I78,TABLES!$B$2:$C$146,2,FALSE)</f>
        <v>Boots the Chemists Ltd</v>
      </c>
      <c r="K78" s="2" t="s">
        <v>1020</v>
      </c>
      <c r="L78" s="21">
        <v>0.60416666666666663</v>
      </c>
      <c r="M78" s="21">
        <v>0.64583333333333337</v>
      </c>
      <c r="N78" s="26" t="str">
        <f t="shared" si="12"/>
        <v>1:00</v>
      </c>
      <c r="O78" s="26">
        <f t="shared" si="13"/>
        <v>60.000000000000107</v>
      </c>
      <c r="P78" s="42" t="str">
        <f>VLOOKUP(O78,TABLES!$F$2:$H$8,3)</f>
        <v>1 to 3 hrs</v>
      </c>
      <c r="Q78" s="5" t="s">
        <v>872</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VLOOKUP(H79,TABLES!$A$2:$B$146,2,FALSE)</f>
        <v>4314</v>
      </c>
      <c r="J79" s="42" t="str">
        <f>VLOOKUP(I79,TABLES!$B$2:$C$146,2,FALSE)</f>
        <v>L Rowland &amp; Co (Retail) Ltd</v>
      </c>
      <c r="K79" s="2" t="s">
        <v>1020</v>
      </c>
      <c r="L79" s="21">
        <v>0.375</v>
      </c>
      <c r="M79" s="21">
        <v>0.72916666666666663</v>
      </c>
      <c r="N79" s="26" t="str">
        <f t="shared" si="12"/>
        <v>8:30</v>
      </c>
      <c r="O79" s="26">
        <f t="shared" si="13"/>
        <v>509.99999999999994</v>
      </c>
      <c r="P79" s="42" t="str">
        <f>VLOOKUP(O79,TABLES!$F$2:$H$8,3)</f>
        <v>Over 7 hrs</v>
      </c>
      <c r="Q79" s="5" t="s">
        <v>872</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307</v>
      </c>
      <c r="I80" s="42">
        <f>VLOOKUP(H80,TABLES!$A$2:$B$146,2,FALSE)</f>
        <v>4103</v>
      </c>
      <c r="J80" s="42" t="str">
        <f>VLOOKUP(I80,TABLES!$B$2:$C$146,2,FALSE)</f>
        <v>Lloyds Pharmacy Ltd</v>
      </c>
      <c r="K80" s="2" t="s">
        <v>1020</v>
      </c>
      <c r="L80" s="21">
        <v>0.33333333333333331</v>
      </c>
      <c r="M80" s="21">
        <v>0.41666666666666669</v>
      </c>
      <c r="N80" s="26" t="str">
        <f t="shared" si="12"/>
        <v>2:00</v>
      </c>
      <c r="O80" s="26">
        <f t="shared" si="13"/>
        <v>120.00000000000006</v>
      </c>
      <c r="P80" s="42" t="str">
        <f>VLOOKUP(O80,TABLES!$F$2:$H$8,3)</f>
        <v>1 to 3 hrs</v>
      </c>
      <c r="Q80" s="5" t="s">
        <v>866</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307</v>
      </c>
      <c r="I81" s="42">
        <f>VLOOKUP(H81,TABLES!$A$2:$B$146,2,FALSE)</f>
        <v>4103</v>
      </c>
      <c r="J81" s="42" t="str">
        <f>VLOOKUP(I81,TABLES!$B$2:$C$146,2,FALSE)</f>
        <v>Lloyds Pharmacy Ltd</v>
      </c>
      <c r="K81" s="2" t="s">
        <v>1020</v>
      </c>
      <c r="L81" s="21">
        <v>0.33333333333333331</v>
      </c>
      <c r="M81" s="21">
        <v>0.35416666666666669</v>
      </c>
      <c r="N81" s="26" t="str">
        <f t="shared" si="12"/>
        <v>0:30</v>
      </c>
      <c r="O81" s="26">
        <f t="shared" si="13"/>
        <v>30.000000000000053</v>
      </c>
      <c r="P81" s="42" t="str">
        <f>VLOOKUP(O81,TABLES!$F$2:$H$8,3)</f>
        <v>1 to 3 hrs</v>
      </c>
      <c r="Q81" s="5" t="s">
        <v>869</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307</v>
      </c>
      <c r="I82" s="42">
        <f>VLOOKUP(H82,TABLES!$A$2:$B$146,2,FALSE)</f>
        <v>4103</v>
      </c>
      <c r="J82" s="42" t="str">
        <f>VLOOKUP(I82,TABLES!$B$2:$C$146,2,FALSE)</f>
        <v>Lloyds Pharmacy Ltd</v>
      </c>
      <c r="K82" s="2" t="s">
        <v>1021</v>
      </c>
      <c r="L82" s="21">
        <v>0.33333333333333331</v>
      </c>
      <c r="M82" s="21">
        <v>0.375</v>
      </c>
      <c r="N82" s="26" t="str">
        <f t="shared" si="12"/>
        <v>1:00</v>
      </c>
      <c r="O82" s="26">
        <f t="shared" si="13"/>
        <v>60.000000000000028</v>
      </c>
      <c r="P82" s="42" t="str">
        <f>VLOOKUP(O82,TABLES!$F$2:$H$8,3)</f>
        <v>1 to 3 hrs</v>
      </c>
      <c r="Q82" s="5" t="s">
        <v>869</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307</v>
      </c>
      <c r="I83" s="42">
        <f>VLOOKUP(H83,TABLES!$A$2:$B$146,2,FALSE)</f>
        <v>4103</v>
      </c>
      <c r="J83" s="42" t="str">
        <f>VLOOKUP(I83,TABLES!$B$2:$C$146,2,FALSE)</f>
        <v>Lloyds Pharmacy Ltd</v>
      </c>
      <c r="K83" s="2" t="s">
        <v>1021</v>
      </c>
      <c r="L83" s="21">
        <v>0.58333333333333337</v>
      </c>
      <c r="M83" s="21">
        <v>0.625</v>
      </c>
      <c r="N83" s="26" t="str">
        <f t="shared" si="12"/>
        <v>1:00</v>
      </c>
      <c r="O83" s="26">
        <f t="shared" si="13"/>
        <v>59.999999999999943</v>
      </c>
      <c r="P83" s="42" t="str">
        <f>VLOOKUP(O83,TABLES!$F$2:$H$8,3)</f>
        <v>1 to 3 hrs</v>
      </c>
      <c r="Q83" s="5" t="s">
        <v>869</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VLOOKUP(H84,TABLES!$A$2:$B$146,2,FALSE)</f>
        <v>4288</v>
      </c>
      <c r="J84" s="42" t="str">
        <f>VLOOKUP(I84,TABLES!$B$2:$C$146,2,FALSE)</f>
        <v>Asda Stores Ltd</v>
      </c>
      <c r="K84" s="2" t="s">
        <v>1021</v>
      </c>
      <c r="L84" s="21">
        <v>0.70833333333333337</v>
      </c>
      <c r="M84" s="21">
        <v>0.875</v>
      </c>
      <c r="N84" s="26" t="str">
        <f t="shared" si="12"/>
        <v>4:00</v>
      </c>
      <c r="O84" s="26">
        <f t="shared" si="13"/>
        <v>239.99999999999994</v>
      </c>
      <c r="P84" s="42" t="str">
        <f>VLOOKUP(O84,TABLES!$F$2:$H$8,3)</f>
        <v>3 to 5 hrs</v>
      </c>
      <c r="Q84" s="5" t="s">
        <v>864</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549</v>
      </c>
      <c r="I85" s="42">
        <f>VLOOKUP(H85,TABLES!$A$2:$B$146,2,FALSE)</f>
        <v>4256</v>
      </c>
      <c r="J85" s="42" t="str">
        <f>VLOOKUP(I85,TABLES!$B$2:$C$146,2,FALSE)</f>
        <v>Tesco Pharmacy Department</v>
      </c>
      <c r="K85" s="2" t="s">
        <v>1021</v>
      </c>
      <c r="L85" s="21">
        <v>0.66666666666666663</v>
      </c>
      <c r="M85" s="21">
        <v>0.875</v>
      </c>
      <c r="N85" s="26" t="str">
        <f t="shared" si="12"/>
        <v>5:00</v>
      </c>
      <c r="O85" s="26">
        <f t="shared" si="13"/>
        <v>300.00000000000006</v>
      </c>
      <c r="P85" s="42" t="str">
        <f>VLOOKUP(O85,TABLES!$F$2:$H$8,3)</f>
        <v>5 to 7 hrs</v>
      </c>
      <c r="Q85" s="5" t="s">
        <v>864</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VLOOKUP(H86,TABLES!$A$2:$B$146,2,FALSE)</f>
        <v>4288</v>
      </c>
      <c r="J86" s="42" t="str">
        <f>VLOOKUP(I86,TABLES!$B$2:$C$146,2,FALSE)</f>
        <v>Asda Stores Ltd</v>
      </c>
      <c r="K86" s="2" t="s">
        <v>1021</v>
      </c>
      <c r="L86" s="21">
        <v>0.35416666666666669</v>
      </c>
      <c r="M86" s="21">
        <v>0.83333333333333337</v>
      </c>
      <c r="N86" s="26" t="str">
        <f t="shared" si="12"/>
        <v>11:30</v>
      </c>
      <c r="O86" s="26">
        <f t="shared" si="13"/>
        <v>690</v>
      </c>
      <c r="P86" s="42" t="str">
        <f>VLOOKUP(O86,TABLES!$F$2:$H$8,3)</f>
        <v>Over 7 hrs</v>
      </c>
      <c r="Q86" s="5" t="s">
        <v>864</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486</v>
      </c>
      <c r="I87" s="42">
        <f>VLOOKUP(H87,TABLES!$A$2:$B$146,2,FALSE)</f>
        <v>4173</v>
      </c>
      <c r="J87" s="42" t="str">
        <f>VLOOKUP(I87,TABLES!$B$2:$C$146,2,FALSE)</f>
        <v>Asda Stores Ltd</v>
      </c>
      <c r="K87" s="2" t="s">
        <v>1021</v>
      </c>
      <c r="L87" s="21">
        <v>0.375</v>
      </c>
      <c r="M87" s="21">
        <v>0.75</v>
      </c>
      <c r="N87" s="26" t="str">
        <f t="shared" si="12"/>
        <v>9:00</v>
      </c>
      <c r="O87" s="26">
        <f t="shared" si="13"/>
        <v>540</v>
      </c>
      <c r="P87" s="42" t="str">
        <f>VLOOKUP(O87,TABLES!$F$2:$H$8,3)</f>
        <v>Over 7 hrs</v>
      </c>
      <c r="Q87" s="5" t="s">
        <v>864</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VLOOKUP(H88,TABLES!$A$2:$B$146,2,FALSE)</f>
        <v>4288</v>
      </c>
      <c r="J88" s="42" t="str">
        <f>VLOOKUP(I88,TABLES!$B$2:$C$146,2,FALSE)</f>
        <v>Asda Stores Ltd</v>
      </c>
      <c r="K88" s="2" t="s">
        <v>1021</v>
      </c>
      <c r="L88" s="21">
        <v>0.41666666666666669</v>
      </c>
      <c r="M88" s="21">
        <v>0.75</v>
      </c>
      <c r="N88" s="26" t="str">
        <f t="shared" si="12"/>
        <v>8:00</v>
      </c>
      <c r="O88" s="26">
        <f t="shared" si="13"/>
        <v>480</v>
      </c>
      <c r="P88" s="42" t="str">
        <f>VLOOKUP(O88,TABLES!$F$2:$H$8,3)</f>
        <v>Over 7 hrs</v>
      </c>
      <c r="Q88" s="5" t="s">
        <v>864</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VLOOKUP(H89,TABLES!$A$2:$B$146,2,FALSE)</f>
        <v>4288</v>
      </c>
      <c r="J89" s="42" t="str">
        <f>VLOOKUP(I89,TABLES!$B$2:$C$146,2,FALSE)</f>
        <v>Asda Stores Ltd</v>
      </c>
      <c r="K89" s="2" t="s">
        <v>1020</v>
      </c>
      <c r="L89" s="21">
        <v>0.375</v>
      </c>
      <c r="M89" s="21">
        <v>0.83333333333333337</v>
      </c>
      <c r="N89" s="26" t="str">
        <f t="shared" si="12"/>
        <v>11:00</v>
      </c>
      <c r="O89" s="26">
        <f t="shared" si="13"/>
        <v>660</v>
      </c>
      <c r="P89" s="42" t="str">
        <f>VLOOKUP(O89,TABLES!$F$2:$H$8,3)</f>
        <v>Over 7 hrs</v>
      </c>
      <c r="Q89" s="5" t="s">
        <v>864</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549</v>
      </c>
      <c r="I90" s="42">
        <f>VLOOKUP(H90,TABLES!$A$2:$B$146,2,FALSE)</f>
        <v>4256</v>
      </c>
      <c r="J90" s="42" t="str">
        <f>VLOOKUP(I90,TABLES!$B$2:$C$146,2,FALSE)</f>
        <v>Tesco Pharmacy Department</v>
      </c>
      <c r="K90" s="2" t="s">
        <v>1021</v>
      </c>
      <c r="L90" s="21">
        <v>0.79166666666666663</v>
      </c>
      <c r="M90" s="21">
        <v>0.875</v>
      </c>
      <c r="N90" s="26" t="str">
        <f t="shared" si="12"/>
        <v>2:00</v>
      </c>
      <c r="O90" s="26">
        <f t="shared" si="13"/>
        <v>120.00000000000006</v>
      </c>
      <c r="P90" s="42" t="str">
        <f>VLOOKUP(O90,TABLES!$F$2:$H$8,3)</f>
        <v>1 to 3 hrs</v>
      </c>
      <c r="Q90" s="5" t="s">
        <v>864</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307</v>
      </c>
      <c r="I91" s="42">
        <f>VLOOKUP(H91,TABLES!$A$2:$B$146,2,FALSE)</f>
        <v>4103</v>
      </c>
      <c r="J91" s="42" t="str">
        <f>VLOOKUP(I91,TABLES!$B$2:$C$146,2,FALSE)</f>
        <v>Lloyds Pharmacy Ltd</v>
      </c>
      <c r="K91" s="2" t="s">
        <v>1021</v>
      </c>
      <c r="L91" s="21">
        <v>0.66666666666666663</v>
      </c>
      <c r="M91" s="21">
        <v>0.875</v>
      </c>
      <c r="N91" s="26" t="str">
        <f t="shared" si="12"/>
        <v>5:00</v>
      </c>
      <c r="O91" s="26">
        <f t="shared" si="13"/>
        <v>300.00000000000006</v>
      </c>
      <c r="P91" s="42" t="str">
        <f>VLOOKUP(O91,TABLES!$F$2:$H$8,3)</f>
        <v>5 to 7 hrs</v>
      </c>
      <c r="Q91" s="5" t="s">
        <v>864</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486</v>
      </c>
      <c r="I92" s="42">
        <f>VLOOKUP(H92,TABLES!$A$2:$B$146,2,FALSE)</f>
        <v>4173</v>
      </c>
      <c r="J92" s="42" t="str">
        <f>VLOOKUP(I92,TABLES!$B$2:$C$146,2,FALSE)</f>
        <v>Asda Stores Ltd</v>
      </c>
      <c r="K92" s="2" t="s">
        <v>1021</v>
      </c>
      <c r="L92" s="21">
        <v>0.54166666666666663</v>
      </c>
      <c r="M92" s="21">
        <v>0.75</v>
      </c>
      <c r="N92" s="26" t="str">
        <f t="shared" si="12"/>
        <v>5:00</v>
      </c>
      <c r="O92" s="26">
        <f t="shared" si="13"/>
        <v>300.00000000000006</v>
      </c>
      <c r="P92" s="42" t="str">
        <f>VLOOKUP(O92,TABLES!$F$2:$H$8,3)</f>
        <v>5 to 7 hrs</v>
      </c>
      <c r="Q92" s="5" t="s">
        <v>864</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307</v>
      </c>
      <c r="I93" s="42">
        <f>VLOOKUP(H93,TABLES!$A$2:$B$146,2,FALSE)</f>
        <v>4103</v>
      </c>
      <c r="J93" s="42" t="str">
        <f>VLOOKUP(I93,TABLES!$B$2:$C$146,2,FALSE)</f>
        <v>Lloyds Pharmacy Ltd</v>
      </c>
      <c r="K93" s="2" t="s">
        <v>1021</v>
      </c>
      <c r="L93" s="21">
        <v>0.33333333333333331</v>
      </c>
      <c r="M93" s="21">
        <v>0.375</v>
      </c>
      <c r="N93" s="26" t="str">
        <f t="shared" si="12"/>
        <v>1:00</v>
      </c>
      <c r="O93" s="26">
        <f t="shared" si="13"/>
        <v>60.000000000000028</v>
      </c>
      <c r="P93" s="42" t="str">
        <f>VLOOKUP(O93,TABLES!$F$2:$H$8,3)</f>
        <v>1 to 3 hrs</v>
      </c>
      <c r="Q93" s="5" t="s">
        <v>869</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307</v>
      </c>
      <c r="I94" s="42">
        <f>VLOOKUP(H94,TABLES!$A$2:$B$146,2,FALSE)</f>
        <v>4103</v>
      </c>
      <c r="J94" s="42" t="str">
        <f>VLOOKUP(I94,TABLES!$B$2:$C$146,2,FALSE)</f>
        <v>Lloyds Pharmacy Ltd</v>
      </c>
      <c r="K94" s="2" t="s">
        <v>1021</v>
      </c>
      <c r="L94" s="21">
        <v>0.33333333333333331</v>
      </c>
      <c r="M94" s="21">
        <v>0.375</v>
      </c>
      <c r="N94" s="26" t="str">
        <f t="shared" si="12"/>
        <v>1:00</v>
      </c>
      <c r="O94" s="26">
        <f t="shared" si="13"/>
        <v>60.000000000000028</v>
      </c>
      <c r="P94" s="42" t="str">
        <f>VLOOKUP(O94,TABLES!$F$2:$H$8,3)</f>
        <v>1 to 3 hrs</v>
      </c>
      <c r="Q94" s="5" t="s">
        <v>869</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332</v>
      </c>
      <c r="I95" s="42">
        <f>VLOOKUP(H95,TABLES!$A$2:$B$146,2,FALSE)</f>
        <v>4109</v>
      </c>
      <c r="J95" s="42" t="str">
        <f>VLOOKUP(I95,TABLES!$B$2:$C$146,2,FALSE)</f>
        <v>KMS McFarlane Ltd</v>
      </c>
      <c r="K95" s="2" t="s">
        <v>1021</v>
      </c>
      <c r="L95" s="21">
        <v>0.41666666666666669</v>
      </c>
      <c r="M95" s="21">
        <v>0.4375</v>
      </c>
      <c r="N95" s="26" t="str">
        <f t="shared" si="12"/>
        <v>0:30</v>
      </c>
      <c r="O95" s="26">
        <f t="shared" si="13"/>
        <v>29.999999999999972</v>
      </c>
      <c r="P95" s="42" t="str">
        <f>VLOOKUP(O95,TABLES!$F$2:$H$8,3)</f>
        <v>under 30 min</v>
      </c>
      <c r="Q95" s="5" t="s">
        <v>874</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845</v>
      </c>
      <c r="I96" s="42">
        <f>VLOOKUP(H96,TABLES!$A$2:$B$146,2,FALSE)</f>
        <v>4065</v>
      </c>
      <c r="J96" s="42" t="str">
        <f>VLOOKUP(I96,TABLES!$B$2:$C$146,2,FALSE)</f>
        <v>Baird's Pharmacy Ltd</v>
      </c>
      <c r="K96" s="2" t="s">
        <v>1021</v>
      </c>
      <c r="L96" s="21">
        <v>0.375</v>
      </c>
      <c r="M96" s="21">
        <v>0.44791666666666669</v>
      </c>
      <c r="N96" s="26" t="str">
        <f t="shared" si="12"/>
        <v>1:45</v>
      </c>
      <c r="O96" s="26">
        <f t="shared" si="13"/>
        <v>105.00000000000003</v>
      </c>
      <c r="P96" s="42" t="str">
        <f>VLOOKUP(O96,TABLES!$F$2:$H$8,3)</f>
        <v>1 to 3 hrs</v>
      </c>
      <c r="Q96" s="5" t="s">
        <v>874</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VLOOKUP(H97,TABLES!$A$2:$B$146,2,FALSE)</f>
        <v>4316</v>
      </c>
      <c r="J97" s="42" t="str">
        <f>VLOOKUP(I97,TABLES!$B$2:$C$146,2,FALSE)</f>
        <v>L Rowland &amp; Co (Retail) Ltd</v>
      </c>
      <c r="K97" s="2" t="s">
        <v>1021</v>
      </c>
      <c r="L97" s="21">
        <v>0.375</v>
      </c>
      <c r="M97" s="21">
        <v>0.4375</v>
      </c>
      <c r="N97" s="26" t="str">
        <f t="shared" si="12"/>
        <v>1:30</v>
      </c>
      <c r="O97" s="26">
        <f t="shared" si="13"/>
        <v>90</v>
      </c>
      <c r="P97" s="42" t="str">
        <f>VLOOKUP(O97,TABLES!$F$2:$H$8,3)</f>
        <v>1 to 3 hrs</v>
      </c>
      <c r="Q97" s="5" t="s">
        <v>874</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781</v>
      </c>
      <c r="I98" s="42">
        <v>4494</v>
      </c>
      <c r="J98" s="42" t="str">
        <f>VLOOKUP(I98,TABLES!$B$2:$C$146,2,FALSE)</f>
        <v>JMF Healthcare Ltd</v>
      </c>
      <c r="K98" s="2" t="s">
        <v>1021</v>
      </c>
      <c r="L98" s="21">
        <v>0.375</v>
      </c>
      <c r="M98" s="21">
        <v>0.4375</v>
      </c>
      <c r="N98" s="26" t="str">
        <f t="shared" si="12"/>
        <v>1:30</v>
      </c>
      <c r="O98" s="26">
        <f t="shared" si="13"/>
        <v>90</v>
      </c>
      <c r="P98" s="42" t="str">
        <f>VLOOKUP(O98,TABLES!$F$2:$H$8,3)</f>
        <v>1 to 3 hrs</v>
      </c>
      <c r="Q98" s="5" t="s">
        <v>874</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307</v>
      </c>
      <c r="I99" s="42">
        <f>VLOOKUP(H99,TABLES!$A$2:$B$146,2,FALSE)</f>
        <v>4103</v>
      </c>
      <c r="J99" s="42" t="str">
        <f>VLOOKUP(I99,TABLES!$B$2:$C$146,2,FALSE)</f>
        <v>Lloyds Pharmacy Ltd</v>
      </c>
      <c r="K99" s="2" t="s">
        <v>1021</v>
      </c>
      <c r="L99" s="21">
        <v>0.33333333333333331</v>
      </c>
      <c r="M99" s="21">
        <v>0.375</v>
      </c>
      <c r="N99" s="26" t="str">
        <f t="shared" si="12"/>
        <v>1:00</v>
      </c>
      <c r="O99" s="26">
        <f t="shared" si="13"/>
        <v>60.000000000000028</v>
      </c>
      <c r="P99" s="42" t="str">
        <f>VLOOKUP(O99,TABLES!$F$2:$H$8,3)</f>
        <v>1 to 3 hrs</v>
      </c>
      <c r="Q99" s="5" t="s">
        <v>869</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307</v>
      </c>
      <c r="I100" s="42">
        <f>VLOOKUP(H100,TABLES!$A$2:$B$146,2,FALSE)</f>
        <v>4103</v>
      </c>
      <c r="J100" s="42" t="str">
        <f>VLOOKUP(I100,TABLES!$B$2:$C$146,2,FALSE)</f>
        <v>Lloyds Pharmacy Ltd</v>
      </c>
      <c r="K100" s="2" t="s">
        <v>1021</v>
      </c>
      <c r="L100" s="21">
        <v>0.54166666666666663</v>
      </c>
      <c r="M100" s="21">
        <v>0.5625</v>
      </c>
      <c r="N100" s="26" t="str">
        <f t="shared" si="12"/>
        <v>0:30</v>
      </c>
      <c r="O100" s="26">
        <f t="shared" si="13"/>
        <v>30.000000000000053</v>
      </c>
      <c r="P100" s="42" t="str">
        <f>VLOOKUP(O100,TABLES!$F$2:$H$8,3)</f>
        <v>1 to 3 hrs</v>
      </c>
      <c r="Q100" s="5" t="s">
        <v>870</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307</v>
      </c>
      <c r="I101" s="42">
        <f>VLOOKUP(H101,TABLES!$A$2:$B$146,2,FALSE)</f>
        <v>4103</v>
      </c>
      <c r="J101" s="42" t="str">
        <f>VLOOKUP(I101,TABLES!$B$2:$C$146,2,FALSE)</f>
        <v>Lloyds Pharmacy Ltd</v>
      </c>
      <c r="K101" s="2" t="s">
        <v>1021</v>
      </c>
      <c r="L101" s="21">
        <v>0.33333333333333331</v>
      </c>
      <c r="M101" s="21">
        <v>0.375</v>
      </c>
      <c r="N101" s="26" t="str">
        <f t="shared" si="12"/>
        <v>1:00</v>
      </c>
      <c r="O101" s="26">
        <f t="shared" si="13"/>
        <v>60.000000000000028</v>
      </c>
      <c r="P101" s="42" t="str">
        <f>VLOOKUP(O101,TABLES!$F$2:$H$8,3)</f>
        <v>1 to 3 hrs</v>
      </c>
      <c r="Q101" s="5" t="s">
        <v>869</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307</v>
      </c>
      <c r="I102" s="42">
        <f>VLOOKUP(H102,TABLES!$A$2:$B$146,2,FALSE)</f>
        <v>4103</v>
      </c>
      <c r="J102" s="42" t="str">
        <f>VLOOKUP(I102,TABLES!$B$2:$C$146,2,FALSE)</f>
        <v>Lloyds Pharmacy Ltd</v>
      </c>
      <c r="K102" s="2" t="s">
        <v>1021</v>
      </c>
      <c r="L102" s="21">
        <v>0.33333333333333331</v>
      </c>
      <c r="M102" s="21">
        <v>0.35416666666666669</v>
      </c>
      <c r="N102" s="26" t="str">
        <f t="shared" si="12"/>
        <v>0:30</v>
      </c>
      <c r="O102" s="26">
        <f t="shared" si="13"/>
        <v>30.000000000000053</v>
      </c>
      <c r="P102" s="42" t="str">
        <f>VLOOKUP(O102,TABLES!$F$2:$H$8,3)</f>
        <v>1 to 3 hrs</v>
      </c>
      <c r="Q102" s="5" t="s">
        <v>869</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307</v>
      </c>
      <c r="I103" s="42">
        <f>VLOOKUP(H103,TABLES!$A$2:$B$146,2,FALSE)</f>
        <v>4103</v>
      </c>
      <c r="J103" s="42" t="str">
        <f>VLOOKUP(I103,TABLES!$B$2:$C$146,2,FALSE)</f>
        <v>Lloyds Pharmacy Ltd</v>
      </c>
      <c r="K103" s="2" t="s">
        <v>1021</v>
      </c>
      <c r="L103" s="21">
        <v>0.625</v>
      </c>
      <c r="M103" s="21">
        <v>0.66666666666666663</v>
      </c>
      <c r="N103" s="26" t="str">
        <f t="shared" si="12"/>
        <v>1:00</v>
      </c>
      <c r="O103" s="26">
        <f t="shared" si="13"/>
        <v>59.999999999999943</v>
      </c>
      <c r="P103" s="42" t="str">
        <f>VLOOKUP(O103,TABLES!$F$2:$H$8,3)</f>
        <v>1 to 3 hrs</v>
      </c>
      <c r="Q103" s="5" t="s">
        <v>869</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321</v>
      </c>
      <c r="I104" s="42">
        <f>VLOOKUP(H104,TABLES!$A$2:$B$146,2,FALSE)</f>
        <v>4107</v>
      </c>
      <c r="J104" s="42" t="str">
        <f>VLOOKUP(I104,TABLES!$B$2:$C$146,2,FALSE)</f>
        <v>Lloyds Pharmacy Ltd</v>
      </c>
      <c r="K104" s="2" t="s">
        <v>1021</v>
      </c>
      <c r="L104" s="21">
        <v>0.5625</v>
      </c>
      <c r="M104" s="21">
        <v>0.72916666666666663</v>
      </c>
      <c r="N104" s="26" t="str">
        <f t="shared" si="12"/>
        <v>4:00</v>
      </c>
      <c r="O104" s="26">
        <f t="shared" si="13"/>
        <v>239.99999999999994</v>
      </c>
      <c r="P104" s="42" t="str">
        <f>VLOOKUP(O104,TABLES!$F$2:$H$8,3)</f>
        <v>3 to 5 hrs</v>
      </c>
      <c r="Q104" s="5" t="s">
        <v>863</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549</v>
      </c>
      <c r="I105" s="42">
        <f>VLOOKUP(H105,TABLES!$A$2:$B$146,2,FALSE)</f>
        <v>4256</v>
      </c>
      <c r="J105" s="42" t="str">
        <f>VLOOKUP(I105,TABLES!$B$2:$C$146,2,FALSE)</f>
        <v>Tesco Pharmacy Department</v>
      </c>
      <c r="K105" s="2" t="s">
        <v>1021</v>
      </c>
      <c r="L105" s="21">
        <v>0.66666666666666663</v>
      </c>
      <c r="M105" s="21">
        <v>0.875</v>
      </c>
      <c r="N105" s="26" t="str">
        <f t="shared" si="12"/>
        <v>5:00</v>
      </c>
      <c r="O105" s="26">
        <f t="shared" si="13"/>
        <v>300.00000000000006</v>
      </c>
      <c r="P105" s="42" t="str">
        <f>VLOOKUP(O105,TABLES!$F$2:$H$8,3)</f>
        <v>5 to 7 hrs</v>
      </c>
      <c r="Q105" s="5" t="s">
        <v>864</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VLOOKUP(H106,TABLES!$A$2:$B$146,2,FALSE)</f>
        <v>4299</v>
      </c>
      <c r="J106" s="42" t="str">
        <f>VLOOKUP(I106,TABLES!$B$2:$C$146,2,FALSE)</f>
        <v>Lloyds Pharmacy Ltd</v>
      </c>
      <c r="K106" s="2" t="s">
        <v>1020</v>
      </c>
      <c r="L106" s="21">
        <v>0.54166666666666663</v>
      </c>
      <c r="M106" s="21">
        <v>0.70833333333333337</v>
      </c>
      <c r="N106" s="26" t="str">
        <f t="shared" si="12"/>
        <v>4:00</v>
      </c>
      <c r="O106" s="26">
        <f t="shared" si="13"/>
        <v>240.00000000000011</v>
      </c>
      <c r="P106" s="42" t="str">
        <f>VLOOKUP(O106,TABLES!$F$2:$H$8,3)</f>
        <v>3 to 5 hrs</v>
      </c>
      <c r="Q106" s="5" t="s">
        <v>864</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486</v>
      </c>
      <c r="I107" s="42">
        <f>VLOOKUP(H107,TABLES!$A$2:$B$146,2,FALSE)</f>
        <v>4173</v>
      </c>
      <c r="J107" s="42" t="str">
        <f>VLOOKUP(I107,TABLES!$B$2:$C$146,2,FALSE)</f>
        <v>Asda Stores Ltd</v>
      </c>
      <c r="K107" s="2" t="s">
        <v>1020</v>
      </c>
      <c r="L107" s="21">
        <v>0.375</v>
      </c>
      <c r="M107" s="21">
        <v>0.75</v>
      </c>
      <c r="N107" s="26" t="str">
        <f t="shared" si="12"/>
        <v>9:00</v>
      </c>
      <c r="O107" s="26">
        <f t="shared" si="13"/>
        <v>540</v>
      </c>
      <c r="P107" s="42" t="str">
        <f>VLOOKUP(O107,TABLES!$F$2:$H$8,3)</f>
        <v>Over 7 hrs</v>
      </c>
      <c r="Q107" s="5" t="s">
        <v>864</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486</v>
      </c>
      <c r="I108" s="42">
        <f>VLOOKUP(H108,TABLES!$A$2:$B$146,2,FALSE)</f>
        <v>4173</v>
      </c>
      <c r="J108" s="42" t="str">
        <f>VLOOKUP(I108,TABLES!$B$2:$C$146,2,FALSE)</f>
        <v>Asda Stores Ltd</v>
      </c>
      <c r="K108" s="2" t="s">
        <v>1021</v>
      </c>
      <c r="L108" s="21">
        <v>0.66666666666666663</v>
      </c>
      <c r="M108" s="21">
        <v>0.875</v>
      </c>
      <c r="N108" s="26" t="str">
        <f t="shared" si="12"/>
        <v>5:00</v>
      </c>
      <c r="O108" s="26">
        <f t="shared" si="13"/>
        <v>300.00000000000006</v>
      </c>
      <c r="P108" s="42" t="str">
        <f>VLOOKUP(O108,TABLES!$F$2:$H$8,3)</f>
        <v>5 to 7 hrs</v>
      </c>
      <c r="Q108" s="5" t="s">
        <v>864</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307</v>
      </c>
      <c r="I109" s="42">
        <f>VLOOKUP(H109,TABLES!$A$2:$B$146,2,FALSE)</f>
        <v>4103</v>
      </c>
      <c r="J109" s="42" t="str">
        <f>VLOOKUP(I109,TABLES!$B$2:$C$146,2,FALSE)</f>
        <v>Lloyds Pharmacy Ltd</v>
      </c>
      <c r="K109" s="2" t="s">
        <v>1021</v>
      </c>
      <c r="L109" s="21">
        <v>0.33333333333333331</v>
      </c>
      <c r="M109" s="21">
        <v>0.35416666666666669</v>
      </c>
      <c r="N109" s="26" t="str">
        <f t="shared" si="12"/>
        <v>0:30</v>
      </c>
      <c r="O109" s="26">
        <f t="shared" si="13"/>
        <v>30.000000000000053</v>
      </c>
      <c r="P109" s="42" t="str">
        <f>VLOOKUP(O109,TABLES!$F$2:$H$8,3)</f>
        <v>1 to 3 hrs</v>
      </c>
      <c r="Q109" s="5" t="s">
        <v>869</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307</v>
      </c>
      <c r="I110" s="42">
        <f>VLOOKUP(H110,TABLES!$A$2:$B$146,2,FALSE)</f>
        <v>4103</v>
      </c>
      <c r="J110" s="42" t="str">
        <f>VLOOKUP(I110,TABLES!$B$2:$C$146,2,FALSE)</f>
        <v>Lloyds Pharmacy Ltd</v>
      </c>
      <c r="K110" s="2" t="s">
        <v>1021</v>
      </c>
      <c r="L110" s="21">
        <v>0.33333333333333331</v>
      </c>
      <c r="M110" s="21">
        <v>0.35416666666666669</v>
      </c>
      <c r="N110" s="26" t="str">
        <f t="shared" si="12"/>
        <v>0:30</v>
      </c>
      <c r="O110" s="26">
        <f t="shared" si="13"/>
        <v>30.000000000000053</v>
      </c>
      <c r="P110" s="42" t="str">
        <f>VLOOKUP(O110,TABLES!$F$2:$H$8,3)</f>
        <v>1 to 3 hrs</v>
      </c>
      <c r="Q110" s="5" t="s">
        <v>869</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307</v>
      </c>
      <c r="I111" s="42">
        <f>VLOOKUP(H111,TABLES!$A$2:$B$146,2,FALSE)</f>
        <v>4103</v>
      </c>
      <c r="J111" s="42" t="str">
        <f>VLOOKUP(I111,TABLES!$B$2:$C$146,2,FALSE)</f>
        <v>Lloyds Pharmacy Ltd</v>
      </c>
      <c r="K111" s="2" t="s">
        <v>1021</v>
      </c>
      <c r="L111" s="21">
        <v>0.33333333333333331</v>
      </c>
      <c r="M111" s="21">
        <v>0.35416666666666669</v>
      </c>
      <c r="N111" s="26" t="str">
        <f t="shared" si="12"/>
        <v>0:30</v>
      </c>
      <c r="O111" s="26">
        <f t="shared" si="13"/>
        <v>30.000000000000053</v>
      </c>
      <c r="P111" s="42" t="str">
        <f>VLOOKUP(O111,TABLES!$F$2:$H$8,3)</f>
        <v>1 to 3 hrs</v>
      </c>
      <c r="Q111" s="5" t="s">
        <v>869</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307</v>
      </c>
      <c r="I112" s="42">
        <f>VLOOKUP(H112,TABLES!$A$2:$B$146,2,FALSE)</f>
        <v>4103</v>
      </c>
      <c r="J112" s="42" t="str">
        <f>VLOOKUP(I112,TABLES!$B$2:$C$146,2,FALSE)</f>
        <v>Lloyds Pharmacy Ltd</v>
      </c>
      <c r="K112" s="2" t="s">
        <v>1021</v>
      </c>
      <c r="L112" s="21">
        <v>0.33333333333333331</v>
      </c>
      <c r="M112" s="21">
        <v>0.35416666666666669</v>
      </c>
      <c r="N112" s="26" t="str">
        <f t="shared" si="12"/>
        <v>0:30</v>
      </c>
      <c r="O112" s="26">
        <f t="shared" si="13"/>
        <v>30.000000000000053</v>
      </c>
      <c r="P112" s="42" t="str">
        <f>VLOOKUP(O112,TABLES!$F$2:$H$8,3)</f>
        <v>1 to 3 hrs</v>
      </c>
      <c r="Q112" s="5" t="s">
        <v>869</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549</v>
      </c>
      <c r="I113" s="42">
        <f>VLOOKUP(H113,TABLES!$A$2:$B$146,2,FALSE)</f>
        <v>4256</v>
      </c>
      <c r="J113" s="42" t="str">
        <f>VLOOKUP(I113,TABLES!$B$2:$C$146,2,FALSE)</f>
        <v>Tesco Pharmacy Department</v>
      </c>
      <c r="K113" s="2" t="s">
        <v>1021</v>
      </c>
      <c r="L113" s="21">
        <v>0.70833333333333337</v>
      </c>
      <c r="M113" s="21">
        <v>0.875</v>
      </c>
      <c r="N113" s="26" t="str">
        <f t="shared" si="12"/>
        <v>4:00</v>
      </c>
      <c r="O113" s="26">
        <f t="shared" si="13"/>
        <v>239.99999999999994</v>
      </c>
      <c r="P113" s="42" t="str">
        <f>VLOOKUP(O113,TABLES!$F$2:$H$8,3)</f>
        <v>3 to 5 hrs</v>
      </c>
      <c r="Q113" s="5" t="s">
        <v>864</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549</v>
      </c>
      <c r="I114" s="42">
        <f>VLOOKUP(H114,TABLES!$A$2:$B$146,2,FALSE)</f>
        <v>4256</v>
      </c>
      <c r="J114" s="42" t="str">
        <f>VLOOKUP(I114,TABLES!$B$2:$C$146,2,FALSE)</f>
        <v>Tesco Pharmacy Department</v>
      </c>
      <c r="K114" s="2" t="s">
        <v>1021</v>
      </c>
      <c r="L114" s="21">
        <v>0.66666666666666663</v>
      </c>
      <c r="M114" s="21">
        <v>0.875</v>
      </c>
      <c r="N114" s="26" t="str">
        <f t="shared" si="12"/>
        <v>5:00</v>
      </c>
      <c r="O114" s="26">
        <f t="shared" si="13"/>
        <v>300.00000000000006</v>
      </c>
      <c r="P114" s="42" t="str">
        <f>VLOOKUP(O114,TABLES!$F$2:$H$8,3)</f>
        <v>5 to 7 hrs</v>
      </c>
      <c r="Q114" s="5" t="s">
        <v>864</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486</v>
      </c>
      <c r="I115" s="42">
        <f>VLOOKUP(H115,TABLES!$A$2:$B$146,2,FALSE)</f>
        <v>4173</v>
      </c>
      <c r="J115" s="42" t="str">
        <f>VLOOKUP(I115,TABLES!$B$2:$C$146,2,FALSE)</f>
        <v>Asda Stores Ltd</v>
      </c>
      <c r="K115" s="2" t="s">
        <v>1021</v>
      </c>
      <c r="L115" s="21">
        <v>0.66666666666666663</v>
      </c>
      <c r="M115" s="21">
        <v>0.83333333333333337</v>
      </c>
      <c r="N115" s="26" t="str">
        <f t="shared" si="12"/>
        <v>4:00</v>
      </c>
      <c r="O115" s="26">
        <f t="shared" si="13"/>
        <v>240.00000000000011</v>
      </c>
      <c r="P115" s="42" t="str">
        <f>VLOOKUP(O115,TABLES!$F$2:$H$8,3)</f>
        <v>3 to 5 hrs</v>
      </c>
      <c r="Q115" s="5" t="s">
        <v>864</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VLOOKUP(H116,TABLES!$A$2:$B$146,2,FALSE)</f>
        <v>4288</v>
      </c>
      <c r="J116" s="42" t="str">
        <f>VLOOKUP(I116,TABLES!$B$2:$C$146,2,FALSE)</f>
        <v>Asda Stores Ltd</v>
      </c>
      <c r="K116" s="2" t="s">
        <v>1021</v>
      </c>
      <c r="L116" s="21">
        <v>0.60416666666666663</v>
      </c>
      <c r="M116" s="21">
        <v>0.83333333333333337</v>
      </c>
      <c r="N116" s="26" t="str">
        <f t="shared" si="12"/>
        <v>5:30</v>
      </c>
      <c r="O116" s="26">
        <f t="shared" si="13"/>
        <v>330.00000000000011</v>
      </c>
      <c r="P116" s="42" t="str">
        <f>VLOOKUP(O116,TABLES!$F$2:$H$8,3)</f>
        <v>5 to 7 hrs</v>
      </c>
      <c r="Q116" s="5" t="s">
        <v>864</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755</v>
      </c>
      <c r="I117" s="42">
        <f>VLOOKUP(H117,TABLES!$A$2:$B$146,2,FALSE)</f>
        <v>4333</v>
      </c>
      <c r="J117" s="42" t="str">
        <f>VLOOKUP(I117,TABLES!$B$2:$C$146,2,FALSE)</f>
        <v>Wm Morrisons supermarket Plc</v>
      </c>
      <c r="K117" s="2" t="s">
        <v>1020</v>
      </c>
      <c r="L117" s="21">
        <v>0.33333333333333331</v>
      </c>
      <c r="M117" s="21">
        <v>0.44444444444444442</v>
      </c>
      <c r="N117" s="26" t="str">
        <f t="shared" si="12"/>
        <v>2:40</v>
      </c>
      <c r="O117" s="26">
        <f t="shared" si="13"/>
        <v>160</v>
      </c>
      <c r="P117" s="42" t="str">
        <f>VLOOKUP(O117,TABLES!$F$2:$H$8,3)</f>
        <v>1 to 3 hrs</v>
      </c>
      <c r="Q117" s="5" t="s">
        <v>864</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755</v>
      </c>
      <c r="I118" s="42">
        <f>VLOOKUP(H118,TABLES!$A$2:$B$146,2,FALSE)</f>
        <v>4333</v>
      </c>
      <c r="J118" s="42" t="str">
        <f>VLOOKUP(I118,TABLES!$B$2:$C$146,2,FALSE)</f>
        <v>Wm Morrisons supermarket Plc</v>
      </c>
      <c r="K118" s="2" t="s">
        <v>1020</v>
      </c>
      <c r="L118" s="21">
        <v>0.66666666666666663</v>
      </c>
      <c r="M118" s="21">
        <v>0.75</v>
      </c>
      <c r="N118" s="26" t="str">
        <f t="shared" si="12"/>
        <v>2:00</v>
      </c>
      <c r="O118" s="26">
        <f t="shared" si="13"/>
        <v>120.00000000000006</v>
      </c>
      <c r="P118" s="42" t="str">
        <f>VLOOKUP(O118,TABLES!$F$2:$H$8,3)</f>
        <v>1 to 3 hrs</v>
      </c>
      <c r="Q118" s="5" t="s">
        <v>864</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486</v>
      </c>
      <c r="I119" s="42">
        <f>VLOOKUP(H119,TABLES!$A$2:$B$146,2,FALSE)</f>
        <v>4173</v>
      </c>
      <c r="J119" s="42" t="str">
        <f>VLOOKUP(I119,TABLES!$B$2:$C$146,2,FALSE)</f>
        <v>Asda Stores Ltd</v>
      </c>
      <c r="K119" s="2" t="s">
        <v>1021</v>
      </c>
      <c r="L119" s="21">
        <v>0.375</v>
      </c>
      <c r="M119" s="21">
        <v>0.75</v>
      </c>
      <c r="N119" s="26" t="str">
        <f t="shared" si="12"/>
        <v>9:00</v>
      </c>
      <c r="O119" s="26">
        <f t="shared" si="13"/>
        <v>540</v>
      </c>
      <c r="P119" s="42" t="str">
        <f>VLOOKUP(O119,TABLES!$F$2:$H$8,3)</f>
        <v>Over 7 hrs</v>
      </c>
      <c r="Q119" s="5" t="s">
        <v>864</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549</v>
      </c>
      <c r="I120" s="42">
        <f>VLOOKUP(H120,TABLES!$A$2:$B$146,2,FALSE)</f>
        <v>4256</v>
      </c>
      <c r="J120" s="42" t="str">
        <f>VLOOKUP(I120,TABLES!$B$2:$C$146,2,FALSE)</f>
        <v>Tesco Pharmacy Department</v>
      </c>
      <c r="K120" s="2" t="s">
        <v>1021</v>
      </c>
      <c r="L120" s="21">
        <v>0.66666666666666663</v>
      </c>
      <c r="M120" s="21">
        <v>0.875</v>
      </c>
      <c r="N120" s="26" t="str">
        <f t="shared" si="12"/>
        <v>5:00</v>
      </c>
      <c r="O120" s="26">
        <f t="shared" si="13"/>
        <v>300.00000000000006</v>
      </c>
      <c r="P120" s="42" t="str">
        <f>VLOOKUP(O120,TABLES!$F$2:$H$8,3)</f>
        <v>5 to 7 hrs</v>
      </c>
      <c r="Q120" s="5" t="s">
        <v>864</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VLOOKUP(H121,TABLES!$A$2:$B$146,2,FALSE)</f>
        <v>4309</v>
      </c>
      <c r="J121" s="42" t="str">
        <f>VLOOKUP(I121,TABLES!$B$2:$C$146,2,FALSE)</f>
        <v>Boots the Chemists Ltd</v>
      </c>
      <c r="K121" s="2" t="s">
        <v>1021</v>
      </c>
      <c r="L121" s="21">
        <v>0.35416666666666669</v>
      </c>
      <c r="M121" s="21">
        <v>0.5625</v>
      </c>
      <c r="N121" s="26" t="str">
        <f t="shared" si="12"/>
        <v>5:00</v>
      </c>
      <c r="O121" s="26">
        <f t="shared" si="13"/>
        <v>300</v>
      </c>
      <c r="P121" s="42" t="str">
        <f>VLOOKUP(O121,TABLES!$F$2:$H$8,3)</f>
        <v>5 to 7 hrs</v>
      </c>
      <c r="Q121" s="5" t="s">
        <v>869</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486</v>
      </c>
      <c r="I122" s="42">
        <f>VLOOKUP(H122,TABLES!$A$2:$B$146,2,FALSE)</f>
        <v>4173</v>
      </c>
      <c r="J122" s="42" t="str">
        <f>VLOOKUP(I122,TABLES!$B$2:$C$146,2,FALSE)</f>
        <v>Asda Stores Ltd</v>
      </c>
      <c r="K122" s="2" t="s">
        <v>1021</v>
      </c>
      <c r="L122" s="21">
        <v>0.72916666666666663</v>
      </c>
      <c r="M122" s="21">
        <v>0.83333333333333337</v>
      </c>
      <c r="N122" s="26" t="str">
        <f t="shared" si="12"/>
        <v>2:30</v>
      </c>
      <c r="O122" s="26">
        <f t="shared" si="13"/>
        <v>150.00000000000011</v>
      </c>
      <c r="P122" s="42" t="str">
        <f>VLOOKUP(O122,TABLES!$F$2:$H$8,3)</f>
        <v>1 to 3 hrs</v>
      </c>
      <c r="Q122" s="5" t="s">
        <v>864</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VLOOKUP(H123,TABLES!$A$2:$B$146,2,FALSE)</f>
        <v>4299</v>
      </c>
      <c r="J123" s="42" t="str">
        <f>VLOOKUP(I123,TABLES!$B$2:$C$146,2,FALSE)</f>
        <v>Lloyds Pharmacy Ltd</v>
      </c>
      <c r="K123" s="2" t="s">
        <v>1020</v>
      </c>
      <c r="L123" s="21">
        <v>0.54166666666666663</v>
      </c>
      <c r="M123" s="21">
        <v>0.70833333333333337</v>
      </c>
      <c r="N123" s="26" t="str">
        <f t="shared" si="12"/>
        <v>4:00</v>
      </c>
      <c r="O123" s="26">
        <f t="shared" si="13"/>
        <v>240.00000000000011</v>
      </c>
      <c r="P123" s="42" t="str">
        <f>VLOOKUP(O123,TABLES!$F$2:$H$8,3)</f>
        <v>3 to 5 hrs</v>
      </c>
      <c r="Q123" s="5" t="s">
        <v>864</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VLOOKUP(H124,TABLES!$A$2:$B$146,2,FALSE)</f>
        <v>4289</v>
      </c>
      <c r="J124" s="42" t="str">
        <f>VLOOKUP(I124,TABLES!$B$2:$C$146,2,FALSE)</f>
        <v>Boots the Chemists Ltd</v>
      </c>
      <c r="K124" s="2" t="s">
        <v>1020</v>
      </c>
      <c r="L124" s="21">
        <v>0.45833333333333331</v>
      </c>
      <c r="M124" s="21">
        <v>0.70833333333333337</v>
      </c>
      <c r="N124" s="26" t="str">
        <f t="shared" si="12"/>
        <v>6:00</v>
      </c>
      <c r="O124" s="26">
        <f t="shared" si="13"/>
        <v>360.00000000000006</v>
      </c>
      <c r="P124" s="42" t="str">
        <f>VLOOKUP(O124,TABLES!$F$2:$H$8,3)</f>
        <v>5 to 7 hrs</v>
      </c>
      <c r="Q124" s="5" t="s">
        <v>864</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486</v>
      </c>
      <c r="I125" s="42">
        <f>VLOOKUP(H125,TABLES!$A$2:$B$146,2,FALSE)</f>
        <v>4173</v>
      </c>
      <c r="J125" s="42" t="str">
        <f>VLOOKUP(I125,TABLES!$B$2:$C$146,2,FALSE)</f>
        <v>Asda Stores Ltd</v>
      </c>
      <c r="K125" s="2" t="s">
        <v>1021</v>
      </c>
      <c r="L125" s="21">
        <v>0.5625</v>
      </c>
      <c r="M125" s="21">
        <v>0.75</v>
      </c>
      <c r="N125" s="26" t="str">
        <f t="shared" si="12"/>
        <v>4:30</v>
      </c>
      <c r="O125" s="26">
        <f t="shared" si="13"/>
        <v>270</v>
      </c>
      <c r="P125" s="42" t="str">
        <f>VLOOKUP(O125,TABLES!$F$2:$H$8,3)</f>
        <v>3 to 5 hrs</v>
      </c>
      <c r="Q125" s="5" t="s">
        <v>864</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549</v>
      </c>
      <c r="I126" s="42">
        <f>VLOOKUP(H126,TABLES!$A$2:$B$146,2,FALSE)</f>
        <v>4256</v>
      </c>
      <c r="J126" s="42" t="str">
        <f>VLOOKUP(I126,TABLES!$B$2:$C$146,2,FALSE)</f>
        <v>Tesco Pharmacy Department</v>
      </c>
      <c r="K126" s="2" t="s">
        <v>1021</v>
      </c>
      <c r="L126" s="21">
        <v>0.58333333333333337</v>
      </c>
      <c r="M126" s="21">
        <v>0.75</v>
      </c>
      <c r="N126" s="26" t="str">
        <f t="shared" si="12"/>
        <v>4:00</v>
      </c>
      <c r="O126" s="26">
        <f t="shared" si="13"/>
        <v>239.99999999999994</v>
      </c>
      <c r="P126" s="42" t="str">
        <f>VLOOKUP(O126,TABLES!$F$2:$H$8,3)</f>
        <v>3 to 5 hrs</v>
      </c>
      <c r="Q126" s="5" t="s">
        <v>864</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VLOOKUP(H127,TABLES!$A$2:$B$146,2,FALSE)</f>
        <v>4047</v>
      </c>
      <c r="J127" s="42" t="str">
        <f>VLOOKUP(I127,TABLES!$B$2:$C$146,2,FALSE)</f>
        <v>Lloyds Pharmacy Ltd</v>
      </c>
      <c r="K127" s="2" t="s">
        <v>1020</v>
      </c>
      <c r="L127" s="21">
        <v>0.58333333333333337</v>
      </c>
      <c r="M127" s="21">
        <v>0.72916666666666663</v>
      </c>
      <c r="N127" s="26" t="str">
        <f t="shared" si="12"/>
        <v>3:30</v>
      </c>
      <c r="O127" s="26">
        <f t="shared" si="13"/>
        <v>209.99999999999989</v>
      </c>
      <c r="P127" s="42" t="str">
        <f>VLOOKUP(O127,TABLES!$F$2:$H$8,3)</f>
        <v>3 to 5 hrs</v>
      </c>
      <c r="Q127" s="5" t="s">
        <v>868</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316</v>
      </c>
      <c r="I128" s="42">
        <f>VLOOKUP(H128,TABLES!$A$2:$B$146,2,FALSE)</f>
        <v>4106</v>
      </c>
      <c r="J128" s="42" t="str">
        <f>VLOOKUP(I128,TABLES!$B$2:$C$146,2,FALSE)</f>
        <v>Lloyds Pharmacy Ltd</v>
      </c>
      <c r="K128" s="2" t="s">
        <v>1020</v>
      </c>
      <c r="L128" s="21">
        <v>0.375</v>
      </c>
      <c r="M128" s="21">
        <v>0.54166666666666663</v>
      </c>
      <c r="N128" s="26" t="str">
        <f t="shared" si="12"/>
        <v>4:00</v>
      </c>
      <c r="O128" s="26">
        <f t="shared" si="13"/>
        <v>239.99999999999994</v>
      </c>
      <c r="P128" s="42" t="str">
        <f>VLOOKUP(O128,TABLES!$F$2:$H$8,3)</f>
        <v>3 to 5 hrs</v>
      </c>
      <c r="Q128" s="5" t="s">
        <v>868</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307</v>
      </c>
      <c r="I129" s="42">
        <f>VLOOKUP(H129,TABLES!$A$2:$B$146,2,FALSE)</f>
        <v>4103</v>
      </c>
      <c r="J129" s="42" t="str">
        <f>VLOOKUP(I129,TABLES!$B$2:$C$146,2,FALSE)</f>
        <v>Lloyds Pharmacy Ltd</v>
      </c>
      <c r="K129" s="2" t="s">
        <v>1020</v>
      </c>
      <c r="L129" s="21">
        <v>0.625</v>
      </c>
      <c r="M129" s="21">
        <v>0.875</v>
      </c>
      <c r="N129" s="26" t="str">
        <f t="shared" si="12"/>
        <v>6:00</v>
      </c>
      <c r="O129" s="26">
        <f t="shared" si="13"/>
        <v>360</v>
      </c>
      <c r="P129" s="42" t="str">
        <f>VLOOKUP(O129,TABLES!$F$2:$H$8,3)</f>
        <v>5 to 7 hrs</v>
      </c>
      <c r="Q129" s="5" t="s">
        <v>874</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VLOOKUP(H130,TABLES!$A$2:$B$146,2,FALSE)</f>
        <v>4300</v>
      </c>
      <c r="J130" s="42" t="str">
        <f>VLOOKUP(I130,TABLES!$B$2:$C$146,2,FALSE)</f>
        <v>Lloyds Pharmacy Ltd</v>
      </c>
      <c r="K130" s="2" t="s">
        <v>1020</v>
      </c>
      <c r="L130" s="21">
        <v>0.375</v>
      </c>
      <c r="M130" s="21">
        <v>0.75</v>
      </c>
      <c r="N130" s="26" t="str">
        <f t="shared" ref="N130:N193" si="19">TEXT(M130-L130,"H:MM")</f>
        <v>9:00</v>
      </c>
      <c r="O130" s="26">
        <f t="shared" ref="O130:O193" si="20">(M130-L130)*1440</f>
        <v>540</v>
      </c>
      <c r="P130" s="42" t="str">
        <f>VLOOKUP(O130,TABLES!$F$2:$H$8,3)</f>
        <v>Over 7 hrs</v>
      </c>
      <c r="Q130" s="5" t="s">
        <v>864</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549</v>
      </c>
      <c r="I131" s="42">
        <f>VLOOKUP(H131,TABLES!$A$2:$B$146,2,FALSE)</f>
        <v>4256</v>
      </c>
      <c r="J131" s="42" t="str">
        <f>VLOOKUP(I131,TABLES!$B$2:$C$146,2,FALSE)</f>
        <v>Tesco Pharmacy Department</v>
      </c>
      <c r="K131" s="2" t="s">
        <v>1021</v>
      </c>
      <c r="L131" s="21">
        <v>0.66666666666666663</v>
      </c>
      <c r="M131" s="21">
        <v>0.875</v>
      </c>
      <c r="N131" s="26" t="str">
        <f t="shared" si="19"/>
        <v>5:00</v>
      </c>
      <c r="O131" s="26">
        <f t="shared" si="20"/>
        <v>300.00000000000006</v>
      </c>
      <c r="P131" s="42" t="str">
        <f>VLOOKUP(O131,TABLES!$F$2:$H$8,3)</f>
        <v>5 to 7 hrs</v>
      </c>
      <c r="Q131" s="5" t="s">
        <v>864</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VLOOKUP(H132,TABLES!$A$2:$B$146,2,FALSE)</f>
        <v>4309</v>
      </c>
      <c r="J132" s="42" t="str">
        <f>VLOOKUP(I132,TABLES!$B$2:$C$146,2,FALSE)</f>
        <v>Boots the Chemists Ltd</v>
      </c>
      <c r="K132" s="2" t="s">
        <v>1021</v>
      </c>
      <c r="L132" s="21">
        <v>0.66666666666666663</v>
      </c>
      <c r="M132" s="21">
        <v>0.75</v>
      </c>
      <c r="N132" s="26" t="str">
        <f t="shared" si="19"/>
        <v>2:00</v>
      </c>
      <c r="O132" s="26">
        <f t="shared" si="20"/>
        <v>120.00000000000006</v>
      </c>
      <c r="P132" s="42" t="str">
        <f>VLOOKUP(O132,TABLES!$F$2:$H$8,3)</f>
        <v>1 to 3 hrs</v>
      </c>
      <c r="Q132" s="5" t="s">
        <v>869</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VLOOKUP(H133,TABLES!$A$2:$B$146,2,FALSE)</f>
        <v>4309</v>
      </c>
      <c r="J133" s="42" t="str">
        <f>VLOOKUP(I133,TABLES!$B$2:$C$146,2,FALSE)</f>
        <v>Boots the Chemists Ltd</v>
      </c>
      <c r="K133" s="2" t="s">
        <v>1021</v>
      </c>
      <c r="L133" s="21">
        <v>0.35416666666666669</v>
      </c>
      <c r="M133" s="21">
        <v>0.58333333333333337</v>
      </c>
      <c r="N133" s="26" t="str">
        <f t="shared" si="19"/>
        <v>5:30</v>
      </c>
      <c r="O133" s="26">
        <f t="shared" si="20"/>
        <v>330</v>
      </c>
      <c r="P133" s="42" t="str">
        <f>VLOOKUP(O133,TABLES!$F$2:$H$8,3)</f>
        <v>5 to 7 hrs</v>
      </c>
      <c r="Q133" s="5" t="s">
        <v>869</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549</v>
      </c>
      <c r="I134" s="42">
        <f>VLOOKUP(H134,TABLES!$A$2:$B$146,2,FALSE)</f>
        <v>4256</v>
      </c>
      <c r="J134" s="42" t="str">
        <f>VLOOKUP(I134,TABLES!$B$2:$C$146,2,FALSE)</f>
        <v>Tesco Pharmacy Department</v>
      </c>
      <c r="K134" s="2" t="s">
        <v>1021</v>
      </c>
      <c r="L134" s="21">
        <v>0.83333333333333337</v>
      </c>
      <c r="M134" s="21">
        <v>0.875</v>
      </c>
      <c r="N134" s="26" t="str">
        <f t="shared" si="19"/>
        <v>1:00</v>
      </c>
      <c r="O134" s="26">
        <f t="shared" si="20"/>
        <v>59.999999999999943</v>
      </c>
      <c r="P134" s="42" t="str">
        <f>VLOOKUP(O134,TABLES!$F$2:$H$8,3)</f>
        <v>1 to 3 hrs</v>
      </c>
      <c r="Q134" s="5" t="s">
        <v>864</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VLOOKUP(H135,TABLES!$A$2:$B$146,2,FALSE)</f>
        <v>4300</v>
      </c>
      <c r="J135" s="42" t="str">
        <f>VLOOKUP(I135,TABLES!$B$2:$C$146,2,FALSE)</f>
        <v>Lloyds Pharmacy Ltd</v>
      </c>
      <c r="K135" s="2" t="s">
        <v>1020</v>
      </c>
      <c r="L135" s="21">
        <v>0.64583333333333337</v>
      </c>
      <c r="M135" s="21">
        <v>0.75</v>
      </c>
      <c r="N135" s="26" t="str">
        <f t="shared" si="19"/>
        <v>2:30</v>
      </c>
      <c r="O135" s="26">
        <f t="shared" si="20"/>
        <v>149.99999999999994</v>
      </c>
      <c r="P135" s="42" t="str">
        <f>VLOOKUP(O135,TABLES!$F$2:$H$8,3)</f>
        <v>1 to 3 hrs</v>
      </c>
      <c r="Q135" s="5" t="s">
        <v>864</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VLOOKUP(H136,TABLES!$A$2:$B$146,2,FALSE)</f>
        <v>4309</v>
      </c>
      <c r="J136" s="42" t="str">
        <f>VLOOKUP(I136,TABLES!$B$2:$C$146,2,FALSE)</f>
        <v>Boots the Chemists Ltd</v>
      </c>
      <c r="K136" s="2" t="s">
        <v>1021</v>
      </c>
      <c r="L136" s="21">
        <v>0.35416666666666669</v>
      </c>
      <c r="M136" s="21">
        <v>0.58333333333333337</v>
      </c>
      <c r="N136" s="26" t="str">
        <f t="shared" si="19"/>
        <v>5:30</v>
      </c>
      <c r="O136" s="26">
        <f t="shared" si="20"/>
        <v>330</v>
      </c>
      <c r="P136" s="42" t="str">
        <f>VLOOKUP(O136,TABLES!$F$2:$H$8,3)</f>
        <v>5 to 7 hrs</v>
      </c>
      <c r="Q136" s="5" t="s">
        <v>869</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549</v>
      </c>
      <c r="I137" s="42">
        <f>VLOOKUP(H137,TABLES!$A$2:$B$146,2,FALSE)</f>
        <v>4256</v>
      </c>
      <c r="J137" s="42" t="str">
        <f>VLOOKUP(I137,TABLES!$B$2:$C$146,2,FALSE)</f>
        <v>Tesco Pharmacy Department</v>
      </c>
      <c r="K137" s="2" t="s">
        <v>1021</v>
      </c>
      <c r="L137" s="21">
        <v>0.70833333333333337</v>
      </c>
      <c r="M137" s="21">
        <v>0.875</v>
      </c>
      <c r="N137" s="26" t="str">
        <f t="shared" si="19"/>
        <v>4:00</v>
      </c>
      <c r="O137" s="26">
        <f t="shared" si="20"/>
        <v>239.99999999999994</v>
      </c>
      <c r="P137" s="42" t="str">
        <f>VLOOKUP(O137,TABLES!$F$2:$H$8,3)</f>
        <v>3 to 5 hrs</v>
      </c>
      <c r="Q137" s="5" t="s">
        <v>864</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VLOOKUP(H138,TABLES!$A$2:$B$146,2,FALSE)</f>
        <v>4043</v>
      </c>
      <c r="J138" s="42" t="str">
        <f>VLOOKUP(I138,TABLES!$B$2:$C$146,2,FALSE)</f>
        <v>Lloyds Pharmacy Ltd</v>
      </c>
      <c r="K138" s="2" t="s">
        <v>1020</v>
      </c>
      <c r="L138" s="21">
        <v>0.375</v>
      </c>
      <c r="M138" s="21">
        <v>0.72916666666666663</v>
      </c>
      <c r="N138" s="26" t="str">
        <f t="shared" si="19"/>
        <v>8:30</v>
      </c>
      <c r="O138" s="26">
        <f t="shared" si="20"/>
        <v>509.99999999999994</v>
      </c>
      <c r="P138" s="42" t="str">
        <f>VLOOKUP(O138,TABLES!$F$2:$H$8,3)</f>
        <v>Over 7 hrs</v>
      </c>
      <c r="Q138" s="5" t="s">
        <v>874</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549</v>
      </c>
      <c r="I139" s="42">
        <f>VLOOKUP(H139,TABLES!$A$2:$B$146,2,FALSE)</f>
        <v>4256</v>
      </c>
      <c r="J139" s="42" t="str">
        <f>VLOOKUP(I139,TABLES!$B$2:$C$146,2,FALSE)</f>
        <v>Tesco Pharmacy Department</v>
      </c>
      <c r="K139" s="2" t="s">
        <v>1021</v>
      </c>
      <c r="L139" s="21">
        <v>0.375</v>
      </c>
      <c r="M139" s="21">
        <v>0.625</v>
      </c>
      <c r="N139" s="26" t="str">
        <f t="shared" si="19"/>
        <v>6:00</v>
      </c>
      <c r="O139" s="26">
        <f t="shared" si="20"/>
        <v>360</v>
      </c>
      <c r="P139" s="42" t="str">
        <f>VLOOKUP(O139,TABLES!$F$2:$H$8,3)</f>
        <v>5 to 7 hrs</v>
      </c>
      <c r="Q139" s="5" t="s">
        <v>864</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549</v>
      </c>
      <c r="I140" s="42">
        <f>VLOOKUP(H140,TABLES!$A$2:$B$146,2,FALSE)</f>
        <v>4256</v>
      </c>
      <c r="J140" s="42" t="str">
        <f>VLOOKUP(I140,TABLES!$B$2:$C$146,2,FALSE)</f>
        <v>Tesco Pharmacy Department</v>
      </c>
      <c r="K140" s="2" t="s">
        <v>1021</v>
      </c>
      <c r="L140" s="21">
        <v>0.625</v>
      </c>
      <c r="M140" s="21">
        <v>0.875</v>
      </c>
      <c r="N140" s="26" t="str">
        <f t="shared" si="19"/>
        <v>6:00</v>
      </c>
      <c r="O140" s="26">
        <f t="shared" si="20"/>
        <v>360</v>
      </c>
      <c r="P140" s="42" t="str">
        <f>VLOOKUP(O140,TABLES!$F$2:$H$8,3)</f>
        <v>5 to 7 hrs</v>
      </c>
      <c r="Q140" s="5" t="s">
        <v>864</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549</v>
      </c>
      <c r="I141" s="42">
        <f>VLOOKUP(H141,TABLES!$A$2:$B$146,2,FALSE)</f>
        <v>4256</v>
      </c>
      <c r="J141" s="42" t="str">
        <f>VLOOKUP(I141,TABLES!$B$2:$C$146,2,FALSE)</f>
        <v>Tesco Pharmacy Department</v>
      </c>
      <c r="K141" s="2" t="s">
        <v>1021</v>
      </c>
      <c r="L141" s="21">
        <v>0.375</v>
      </c>
      <c r="M141" s="21">
        <v>0.875</v>
      </c>
      <c r="N141" s="26" t="str">
        <f t="shared" si="19"/>
        <v>12:00</v>
      </c>
      <c r="O141" s="26">
        <f t="shared" si="20"/>
        <v>720</v>
      </c>
      <c r="P141" s="42" t="str">
        <f>VLOOKUP(O141,TABLES!$F$2:$H$8,3)</f>
        <v>Over 7 hrs</v>
      </c>
      <c r="Q141" s="5" t="s">
        <v>864</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549</v>
      </c>
      <c r="I142" s="42">
        <f>VLOOKUP(H142,TABLES!$A$2:$B$146,2,FALSE)</f>
        <v>4256</v>
      </c>
      <c r="J142" s="42" t="str">
        <f>VLOOKUP(I142,TABLES!$B$2:$C$146,2,FALSE)</f>
        <v>Tesco Pharmacy Department</v>
      </c>
      <c r="K142" s="2" t="s">
        <v>1021</v>
      </c>
      <c r="L142" s="21">
        <v>0.375</v>
      </c>
      <c r="M142" s="21">
        <v>0.54166666666666663</v>
      </c>
      <c r="N142" s="26" t="str">
        <f t="shared" si="19"/>
        <v>4:00</v>
      </c>
      <c r="O142" s="26">
        <f t="shared" si="20"/>
        <v>239.99999999999994</v>
      </c>
      <c r="P142" s="42" t="str">
        <f>VLOOKUP(O142,TABLES!$F$2:$H$8,3)</f>
        <v>3 to 5 hrs</v>
      </c>
      <c r="Q142" s="5" t="s">
        <v>864</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549</v>
      </c>
      <c r="I143" s="42">
        <f>VLOOKUP(H143,TABLES!$A$2:$B$146,2,FALSE)</f>
        <v>4256</v>
      </c>
      <c r="J143" s="42" t="str">
        <f>VLOOKUP(I143,TABLES!$B$2:$C$146,2,FALSE)</f>
        <v>Tesco Pharmacy Department</v>
      </c>
      <c r="K143" s="2" t="s">
        <v>1021</v>
      </c>
      <c r="L143" s="21">
        <v>0.375</v>
      </c>
      <c r="M143" s="21">
        <v>0.875</v>
      </c>
      <c r="N143" s="26" t="str">
        <f t="shared" si="19"/>
        <v>12:00</v>
      </c>
      <c r="O143" s="26">
        <f t="shared" si="20"/>
        <v>720</v>
      </c>
      <c r="P143" s="42" t="str">
        <f>VLOOKUP(O143,TABLES!$F$2:$H$8,3)</f>
        <v>Over 7 hrs</v>
      </c>
      <c r="Q143" s="5" t="s">
        <v>864</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486</v>
      </c>
      <c r="I144" s="42">
        <f>VLOOKUP(H144,TABLES!$A$2:$B$146,2,FALSE)</f>
        <v>4173</v>
      </c>
      <c r="J144" s="42" t="str">
        <f>VLOOKUP(I144,TABLES!$B$2:$C$146,2,FALSE)</f>
        <v>Asda Stores Ltd</v>
      </c>
      <c r="K144" s="2" t="s">
        <v>1020</v>
      </c>
      <c r="L144" s="21">
        <v>0.72916666666666663</v>
      </c>
      <c r="M144" s="21">
        <v>0.83333333333333337</v>
      </c>
      <c r="N144" s="26" t="str">
        <f t="shared" si="19"/>
        <v>2:30</v>
      </c>
      <c r="O144" s="26">
        <f t="shared" si="20"/>
        <v>150.00000000000011</v>
      </c>
      <c r="P144" s="42" t="str">
        <f>VLOOKUP(O144,TABLES!$F$2:$H$8,3)</f>
        <v>1 to 3 hrs</v>
      </c>
      <c r="Q144" s="5" t="s">
        <v>864</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486</v>
      </c>
      <c r="I145" s="42">
        <f>VLOOKUP(H145,TABLES!$A$2:$B$146,2,FALSE)</f>
        <v>4173</v>
      </c>
      <c r="J145" s="42" t="str">
        <f>VLOOKUP(I145,TABLES!$B$2:$C$146,2,FALSE)</f>
        <v>Asda Stores Ltd</v>
      </c>
      <c r="K145" s="2" t="s">
        <v>1020</v>
      </c>
      <c r="L145" s="21">
        <v>0.66666666666666663</v>
      </c>
      <c r="M145" s="21">
        <v>0.875</v>
      </c>
      <c r="N145" s="26" t="str">
        <f t="shared" si="19"/>
        <v>5:00</v>
      </c>
      <c r="O145" s="26">
        <f t="shared" si="20"/>
        <v>300.00000000000006</v>
      </c>
      <c r="P145" s="42" t="str">
        <f>VLOOKUP(O145,TABLES!$F$2:$H$8,3)</f>
        <v>5 to 7 hrs</v>
      </c>
      <c r="Q145" s="5" t="s">
        <v>864</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549</v>
      </c>
      <c r="I146" s="42">
        <f>VLOOKUP(H146,TABLES!$A$2:$B$146,2,FALSE)</f>
        <v>4256</v>
      </c>
      <c r="J146" s="42" t="str">
        <f>VLOOKUP(I146,TABLES!$B$2:$C$146,2,FALSE)</f>
        <v>Tesco Pharmacy Department</v>
      </c>
      <c r="K146" s="2" t="s">
        <v>1021</v>
      </c>
      <c r="L146" s="21">
        <v>0.66666666666666663</v>
      </c>
      <c r="M146" s="21">
        <v>0.875</v>
      </c>
      <c r="N146" s="26" t="str">
        <f t="shared" si="19"/>
        <v>5:00</v>
      </c>
      <c r="O146" s="26">
        <f t="shared" si="20"/>
        <v>300.00000000000006</v>
      </c>
      <c r="P146" s="42" t="str">
        <f>VLOOKUP(O146,TABLES!$F$2:$H$8,3)</f>
        <v>5 to 7 hrs</v>
      </c>
      <c r="Q146" s="5" t="s">
        <v>864</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VLOOKUP(H147,TABLES!$A$2:$B$146,2,FALSE)</f>
        <v>4288</v>
      </c>
      <c r="J147" s="42" t="str">
        <f>VLOOKUP(I147,TABLES!$B$2:$C$146,2,FALSE)</f>
        <v>Asda Stores Ltd</v>
      </c>
      <c r="K147" s="2" t="s">
        <v>1021</v>
      </c>
      <c r="L147" s="21">
        <v>0.64583333333333337</v>
      </c>
      <c r="M147" s="21">
        <v>0.83333333333333337</v>
      </c>
      <c r="N147" s="26" t="str">
        <f t="shared" si="19"/>
        <v>4:30</v>
      </c>
      <c r="O147" s="26">
        <f t="shared" si="20"/>
        <v>270</v>
      </c>
      <c r="P147" s="42" t="str">
        <f>VLOOKUP(O147,TABLES!$F$2:$H$8,3)</f>
        <v>3 to 5 hrs</v>
      </c>
      <c r="Q147" s="5" t="s">
        <v>864</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486</v>
      </c>
      <c r="I148" s="42">
        <f>VLOOKUP(H148,TABLES!$A$2:$B$146,2,FALSE)</f>
        <v>4173</v>
      </c>
      <c r="J148" s="42" t="str">
        <f>VLOOKUP(I148,TABLES!$B$2:$C$146,2,FALSE)</f>
        <v>Asda Stores Ltd</v>
      </c>
      <c r="K148" s="2" t="s">
        <v>1020</v>
      </c>
      <c r="L148" s="21">
        <v>0.66666666666666663</v>
      </c>
      <c r="M148" s="21">
        <v>0.83333333333333337</v>
      </c>
      <c r="N148" s="26" t="str">
        <f t="shared" si="19"/>
        <v>4:00</v>
      </c>
      <c r="O148" s="26">
        <f t="shared" si="20"/>
        <v>240.00000000000011</v>
      </c>
      <c r="P148" s="42" t="str">
        <f>VLOOKUP(O148,TABLES!$F$2:$H$8,3)</f>
        <v>3 to 5 hrs</v>
      </c>
      <c r="Q148" s="5" t="s">
        <v>864</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549</v>
      </c>
      <c r="I149" s="42">
        <f>VLOOKUP(H149,TABLES!$A$2:$B$146,2,FALSE)</f>
        <v>4256</v>
      </c>
      <c r="J149" s="42" t="str">
        <f>VLOOKUP(I149,TABLES!$B$2:$C$146,2,FALSE)</f>
        <v>Tesco Pharmacy Department</v>
      </c>
      <c r="K149" s="2" t="s">
        <v>1021</v>
      </c>
      <c r="L149" s="21">
        <v>0.66666666666666663</v>
      </c>
      <c r="M149" s="21">
        <v>0.875</v>
      </c>
      <c r="N149" s="26" t="str">
        <f t="shared" si="19"/>
        <v>5:00</v>
      </c>
      <c r="O149" s="26">
        <f t="shared" si="20"/>
        <v>300.00000000000006</v>
      </c>
      <c r="P149" s="42" t="str">
        <f>VLOOKUP(O149,TABLES!$F$2:$H$8,3)</f>
        <v>5 to 7 hrs</v>
      </c>
      <c r="Q149" s="5" t="s">
        <v>864</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549</v>
      </c>
      <c r="I150" s="42">
        <f>VLOOKUP(H150,TABLES!$A$2:$B$146,2,FALSE)</f>
        <v>4256</v>
      </c>
      <c r="J150" s="42" t="str">
        <f>VLOOKUP(I150,TABLES!$B$2:$C$146,2,FALSE)</f>
        <v>Tesco Pharmacy Department</v>
      </c>
      <c r="K150" s="2" t="s">
        <v>1021</v>
      </c>
      <c r="L150" s="21">
        <v>0.54166666666666663</v>
      </c>
      <c r="M150" s="21">
        <v>0.75</v>
      </c>
      <c r="N150" s="26" t="str">
        <f t="shared" si="19"/>
        <v>5:00</v>
      </c>
      <c r="O150" s="26">
        <f t="shared" si="20"/>
        <v>300.00000000000006</v>
      </c>
      <c r="P150" s="42" t="str">
        <f>VLOOKUP(O150,TABLES!$F$2:$H$8,3)</f>
        <v>5 to 7 hrs</v>
      </c>
      <c r="Q150" s="5" t="s">
        <v>864</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549</v>
      </c>
      <c r="I151" s="42">
        <f>VLOOKUP(H151,TABLES!$A$2:$B$146,2,FALSE)</f>
        <v>4256</v>
      </c>
      <c r="J151" s="42" t="str">
        <f>VLOOKUP(I151,TABLES!$B$2:$C$146,2,FALSE)</f>
        <v>Tesco Pharmacy Department</v>
      </c>
      <c r="K151" s="2" t="s">
        <v>1021</v>
      </c>
      <c r="L151" s="21">
        <v>0.83333333333333337</v>
      </c>
      <c r="M151" s="21">
        <v>0.875</v>
      </c>
      <c r="N151" s="26" t="str">
        <f t="shared" si="19"/>
        <v>1:00</v>
      </c>
      <c r="O151" s="26">
        <f t="shared" si="20"/>
        <v>59.999999999999943</v>
      </c>
      <c r="P151" s="42" t="str">
        <f>VLOOKUP(O151,TABLES!$F$2:$H$8,3)</f>
        <v>1 to 3 hrs</v>
      </c>
      <c r="Q151" s="5" t="s">
        <v>864</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549</v>
      </c>
      <c r="I152" s="42">
        <f>VLOOKUP(H152,TABLES!$A$2:$B$146,2,FALSE)</f>
        <v>4256</v>
      </c>
      <c r="J152" s="42" t="str">
        <f>VLOOKUP(I152,TABLES!$B$2:$C$146,2,FALSE)</f>
        <v>Tesco Pharmacy Department</v>
      </c>
      <c r="K152" s="2" t="s">
        <v>1021</v>
      </c>
      <c r="L152" s="21">
        <v>0.66666666666666663</v>
      </c>
      <c r="M152" s="21">
        <v>0.875</v>
      </c>
      <c r="N152" s="26" t="str">
        <f t="shared" si="19"/>
        <v>5:00</v>
      </c>
      <c r="O152" s="26">
        <f t="shared" si="20"/>
        <v>300.00000000000006</v>
      </c>
      <c r="P152" s="42" t="str">
        <f>VLOOKUP(O152,TABLES!$F$2:$H$8,3)</f>
        <v>5 to 7 hrs</v>
      </c>
      <c r="Q152" s="5" t="s">
        <v>864</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307</v>
      </c>
      <c r="I153" s="42">
        <f>VLOOKUP(H153,TABLES!$A$2:$B$146,2,FALSE)</f>
        <v>4103</v>
      </c>
      <c r="J153" s="42" t="str">
        <f>VLOOKUP(I153,TABLES!$B$2:$C$146,2,FALSE)</f>
        <v>Lloyds Pharmacy Ltd</v>
      </c>
      <c r="K153" s="2" t="s">
        <v>1020</v>
      </c>
      <c r="L153" s="21">
        <v>0.33333333333333331</v>
      </c>
      <c r="M153" s="21">
        <v>0.875</v>
      </c>
      <c r="N153" s="26" t="str">
        <f t="shared" si="19"/>
        <v>13:00</v>
      </c>
      <c r="O153" s="26">
        <f t="shared" si="20"/>
        <v>780.00000000000011</v>
      </c>
      <c r="P153" s="42" t="str">
        <f>VLOOKUP(O153,TABLES!$F$2:$H$8,3)</f>
        <v>Over 7 hrs</v>
      </c>
      <c r="Q153" s="5" t="s">
        <v>874</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307</v>
      </c>
      <c r="I154" s="42">
        <f>VLOOKUP(H154,TABLES!$A$2:$B$146,2,FALSE)</f>
        <v>4103</v>
      </c>
      <c r="J154" s="42" t="str">
        <f>VLOOKUP(I154,TABLES!$B$2:$C$146,2,FALSE)</f>
        <v>Lloyds Pharmacy Ltd</v>
      </c>
      <c r="K154" s="2" t="s">
        <v>1020</v>
      </c>
      <c r="L154" s="21">
        <v>0.33333333333333331</v>
      </c>
      <c r="M154" s="21">
        <v>0.875</v>
      </c>
      <c r="N154" s="26" t="str">
        <f t="shared" si="19"/>
        <v>13:00</v>
      </c>
      <c r="O154" s="26">
        <f t="shared" si="20"/>
        <v>780.00000000000011</v>
      </c>
      <c r="P154" s="42" t="str">
        <f>VLOOKUP(O154,TABLES!$F$2:$H$8,3)</f>
        <v>Over 7 hrs</v>
      </c>
      <c r="Q154" s="5" t="s">
        <v>874</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307</v>
      </c>
      <c r="I155" s="42">
        <f>VLOOKUP(H155,TABLES!$A$2:$B$146,2,FALSE)</f>
        <v>4103</v>
      </c>
      <c r="J155" s="42" t="str">
        <f>VLOOKUP(I155,TABLES!$B$2:$C$146,2,FALSE)</f>
        <v>Lloyds Pharmacy Ltd</v>
      </c>
      <c r="K155" s="2" t="s">
        <v>1021</v>
      </c>
      <c r="L155" s="21">
        <v>0.33333333333333331</v>
      </c>
      <c r="M155" s="21">
        <v>0.375</v>
      </c>
      <c r="N155" s="26" t="str">
        <f t="shared" si="19"/>
        <v>1:00</v>
      </c>
      <c r="O155" s="26">
        <f t="shared" si="20"/>
        <v>60.000000000000028</v>
      </c>
      <c r="P155" s="42" t="str">
        <f>VLOOKUP(O155,TABLES!$F$2:$H$8,3)</f>
        <v>1 to 3 hrs</v>
      </c>
      <c r="Q155" s="5" t="s">
        <v>864</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307</v>
      </c>
      <c r="I156" s="42">
        <f>VLOOKUP(H156,TABLES!$A$2:$B$146,2,FALSE)</f>
        <v>4103</v>
      </c>
      <c r="J156" s="42" t="str">
        <f>VLOOKUP(I156,TABLES!$B$2:$C$146,2,FALSE)</f>
        <v>Lloyds Pharmacy Ltd</v>
      </c>
      <c r="K156" s="2" t="s">
        <v>1021</v>
      </c>
      <c r="L156" s="21">
        <v>0.625</v>
      </c>
      <c r="M156" s="21">
        <v>0.875</v>
      </c>
      <c r="N156" s="26" t="str">
        <f t="shared" si="19"/>
        <v>6:00</v>
      </c>
      <c r="O156" s="26">
        <f t="shared" si="20"/>
        <v>360</v>
      </c>
      <c r="P156" s="42" t="str">
        <f>VLOOKUP(O156,TABLES!$F$2:$H$8,3)</f>
        <v>5 to 7 hrs</v>
      </c>
      <c r="Q156" s="5" t="s">
        <v>864</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307</v>
      </c>
      <c r="I157" s="42">
        <f>VLOOKUP(H157,TABLES!$A$2:$B$146,2,FALSE)</f>
        <v>4103</v>
      </c>
      <c r="J157" s="42" t="str">
        <f>VLOOKUP(I157,TABLES!$B$2:$C$146,2,FALSE)</f>
        <v>Lloyds Pharmacy Ltd</v>
      </c>
      <c r="K157" s="2" t="s">
        <v>1021</v>
      </c>
      <c r="L157" s="21">
        <v>0.33333333333333331</v>
      </c>
      <c r="M157" s="21">
        <v>0.375</v>
      </c>
      <c r="N157" s="26" t="str">
        <f t="shared" si="19"/>
        <v>1:00</v>
      </c>
      <c r="O157" s="26">
        <f t="shared" si="20"/>
        <v>60.000000000000028</v>
      </c>
      <c r="P157" s="42" t="str">
        <f>VLOOKUP(O157,TABLES!$F$2:$H$8,3)</f>
        <v>1 to 3 hrs</v>
      </c>
      <c r="Q157" s="5" t="s">
        <v>864</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307</v>
      </c>
      <c r="I158" s="42">
        <f>VLOOKUP(H158,TABLES!$A$2:$B$146,2,FALSE)</f>
        <v>4103</v>
      </c>
      <c r="J158" s="42" t="str">
        <f>VLOOKUP(I158,TABLES!$B$2:$C$146,2,FALSE)</f>
        <v>Lloyds Pharmacy Ltd</v>
      </c>
      <c r="K158" s="2" t="s">
        <v>1021</v>
      </c>
      <c r="L158" s="21">
        <v>0.58333333333333337</v>
      </c>
      <c r="M158" s="21">
        <v>0.875</v>
      </c>
      <c r="N158" s="26" t="str">
        <f t="shared" si="19"/>
        <v>7:00</v>
      </c>
      <c r="O158" s="26">
        <f t="shared" si="20"/>
        <v>419.99999999999994</v>
      </c>
      <c r="P158" s="42" t="str">
        <f>VLOOKUP(O158,TABLES!$F$2:$H$8,3)</f>
        <v>5 to 7 hrs</v>
      </c>
      <c r="Q158" s="5" t="s">
        <v>864</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307</v>
      </c>
      <c r="I159" s="42">
        <f>VLOOKUP(H159,TABLES!$A$2:$B$146,2,FALSE)</f>
        <v>4103</v>
      </c>
      <c r="J159" s="42" t="str">
        <f>VLOOKUP(I159,TABLES!$B$2:$C$146,2,FALSE)</f>
        <v>Lloyds Pharmacy Ltd</v>
      </c>
      <c r="K159" s="2" t="s">
        <v>1021</v>
      </c>
      <c r="L159" s="21">
        <v>0.33333333333333331</v>
      </c>
      <c r="M159" s="21">
        <v>0.375</v>
      </c>
      <c r="N159" s="26" t="str">
        <f t="shared" si="19"/>
        <v>1:00</v>
      </c>
      <c r="O159" s="26">
        <f t="shared" si="20"/>
        <v>60.000000000000028</v>
      </c>
      <c r="P159" s="42" t="str">
        <f>VLOOKUP(O159,TABLES!$F$2:$H$8,3)</f>
        <v>1 to 3 hrs</v>
      </c>
      <c r="Q159" s="5" t="s">
        <v>864</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307</v>
      </c>
      <c r="I160" s="42">
        <f>VLOOKUP(H160,TABLES!$A$2:$B$146,2,FALSE)</f>
        <v>4103</v>
      </c>
      <c r="J160" s="42" t="str">
        <f>VLOOKUP(I160,TABLES!$B$2:$C$146,2,FALSE)</f>
        <v>Lloyds Pharmacy Ltd</v>
      </c>
      <c r="K160" s="2" t="s">
        <v>1021</v>
      </c>
      <c r="L160" s="21">
        <v>0.66666666666666663</v>
      </c>
      <c r="M160" s="21">
        <v>0.875</v>
      </c>
      <c r="N160" s="26" t="str">
        <f t="shared" si="19"/>
        <v>5:00</v>
      </c>
      <c r="O160" s="26">
        <f t="shared" si="20"/>
        <v>300.00000000000006</v>
      </c>
      <c r="P160" s="42" t="str">
        <f>VLOOKUP(O160,TABLES!$F$2:$H$8,3)</f>
        <v>5 to 7 hrs</v>
      </c>
      <c r="Q160" s="5" t="s">
        <v>864</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307</v>
      </c>
      <c r="I161" s="42">
        <f>VLOOKUP(H161,TABLES!$A$2:$B$146,2,FALSE)</f>
        <v>4103</v>
      </c>
      <c r="J161" s="42" t="str">
        <f>VLOOKUP(I161,TABLES!$B$2:$C$146,2,FALSE)</f>
        <v>Lloyds Pharmacy Ltd</v>
      </c>
      <c r="K161" s="2" t="s">
        <v>1021</v>
      </c>
      <c r="L161" s="21">
        <v>0.33333333333333331</v>
      </c>
      <c r="M161" s="21">
        <v>0.375</v>
      </c>
      <c r="N161" s="26" t="str">
        <f t="shared" si="19"/>
        <v>1:00</v>
      </c>
      <c r="O161" s="26">
        <f t="shared" si="20"/>
        <v>60.000000000000028</v>
      </c>
      <c r="P161" s="42" t="str">
        <f>VLOOKUP(O161,TABLES!$F$2:$H$8,3)</f>
        <v>1 to 3 hrs</v>
      </c>
      <c r="Q161" s="5" t="s">
        <v>864</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307</v>
      </c>
      <c r="I162" s="42">
        <f>VLOOKUP(H162,TABLES!$A$2:$B$146,2,FALSE)</f>
        <v>4103</v>
      </c>
      <c r="J162" s="42" t="str">
        <f>VLOOKUP(I162,TABLES!$B$2:$C$146,2,FALSE)</f>
        <v>Lloyds Pharmacy Ltd</v>
      </c>
      <c r="K162" s="2" t="s">
        <v>1021</v>
      </c>
      <c r="L162" s="21">
        <v>0.75</v>
      </c>
      <c r="M162" s="21">
        <v>0.79166666666666663</v>
      </c>
      <c r="N162" s="26" t="str">
        <f t="shared" si="19"/>
        <v>1:00</v>
      </c>
      <c r="O162" s="26">
        <f t="shared" si="20"/>
        <v>59.999999999999943</v>
      </c>
      <c r="P162" s="42" t="str">
        <f>VLOOKUP(O162,TABLES!$F$2:$H$8,3)</f>
        <v>1 to 3 hrs</v>
      </c>
      <c r="Q162" s="5" t="s">
        <v>864</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549</v>
      </c>
      <c r="I163" s="42">
        <f>VLOOKUP(H163,TABLES!$A$2:$B$146,2,FALSE)</f>
        <v>4256</v>
      </c>
      <c r="J163" s="42" t="str">
        <f>VLOOKUP(I163,TABLES!$B$2:$C$146,2,FALSE)</f>
        <v>Tesco Pharmacy Department</v>
      </c>
      <c r="K163" s="2" t="s">
        <v>1021</v>
      </c>
      <c r="L163" s="21">
        <v>0.375</v>
      </c>
      <c r="M163" s="21">
        <v>0.875</v>
      </c>
      <c r="N163" s="26" t="str">
        <f t="shared" si="19"/>
        <v>12:00</v>
      </c>
      <c r="O163" s="26">
        <f t="shared" si="20"/>
        <v>720</v>
      </c>
      <c r="P163" s="42" t="str">
        <f>VLOOKUP(O163,TABLES!$F$2:$H$8,3)</f>
        <v>Over 7 hrs</v>
      </c>
      <c r="Q163" s="5" t="s">
        <v>864</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486</v>
      </c>
      <c r="I164" s="42">
        <f>VLOOKUP(H164,TABLES!$A$2:$B$146,2,FALSE)</f>
        <v>4173</v>
      </c>
      <c r="J164" s="42" t="str">
        <f>VLOOKUP(I164,TABLES!$B$2:$C$146,2,FALSE)</f>
        <v>Asda Stores Ltd</v>
      </c>
      <c r="K164" s="2" t="s">
        <v>1021</v>
      </c>
      <c r="L164" s="21">
        <v>0.375</v>
      </c>
      <c r="M164" s="21">
        <v>0.83333333333333337</v>
      </c>
      <c r="N164" s="26" t="str">
        <f t="shared" si="19"/>
        <v>11:00</v>
      </c>
      <c r="O164" s="26">
        <f t="shared" si="20"/>
        <v>660</v>
      </c>
      <c r="P164" s="42" t="str">
        <f>VLOOKUP(O164,TABLES!$F$2:$H$8,3)</f>
        <v>Over 7 hrs</v>
      </c>
      <c r="Q164" s="5" t="s">
        <v>864</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307</v>
      </c>
      <c r="I165" s="42">
        <f>VLOOKUP(H165,TABLES!$A$2:$B$146,2,FALSE)</f>
        <v>4103</v>
      </c>
      <c r="J165" s="42" t="str">
        <f>VLOOKUP(I165,TABLES!$B$2:$C$146,2,FALSE)</f>
        <v>Lloyds Pharmacy Ltd</v>
      </c>
      <c r="K165" s="2" t="s">
        <v>1021</v>
      </c>
      <c r="L165" s="21">
        <v>0.66666666666666663</v>
      </c>
      <c r="M165" s="21">
        <v>0.75</v>
      </c>
      <c r="N165" s="26" t="str">
        <f t="shared" si="19"/>
        <v>2:00</v>
      </c>
      <c r="O165" s="26">
        <f t="shared" si="20"/>
        <v>120.00000000000006</v>
      </c>
      <c r="P165" s="42" t="str">
        <f>VLOOKUP(O165,TABLES!$F$2:$H$8,3)</f>
        <v>1 to 3 hrs</v>
      </c>
      <c r="Q165" s="5" t="s">
        <v>864</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481</v>
      </c>
      <c r="I166" s="42">
        <f>VLOOKUP(H166,TABLES!$A$2:$B$146,2,FALSE)</f>
        <v>4170</v>
      </c>
      <c r="J166" s="42" t="str">
        <f>VLOOKUP(I166,TABLES!$B$2:$C$146,2,FALSE)</f>
        <v>Charles Michie</v>
      </c>
      <c r="K166" s="2" t="s">
        <v>1020</v>
      </c>
      <c r="L166" s="21">
        <v>0.375</v>
      </c>
      <c r="M166" s="21">
        <v>0.72916666666666663</v>
      </c>
      <c r="N166" s="26" t="str">
        <f t="shared" si="19"/>
        <v>8:30</v>
      </c>
      <c r="O166" s="26">
        <f t="shared" si="20"/>
        <v>509.99999999999994</v>
      </c>
      <c r="P166" s="42" t="str">
        <f>VLOOKUP(O166,TABLES!$F$2:$H$8,3)</f>
        <v>Over 7 hrs</v>
      </c>
      <c r="Q166" s="5" t="s">
        <v>863</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284</v>
      </c>
      <c r="I167" s="42">
        <f>VLOOKUP(H167,TABLES!$A$2:$B$146,2,FALSE)</f>
        <v>4090</v>
      </c>
      <c r="J167" s="42" t="str">
        <f>VLOOKUP(I167,TABLES!$B$2:$C$146,2,FALSE)</f>
        <v>Clear Pharmacy</v>
      </c>
      <c r="K167" s="2" t="s">
        <v>1021</v>
      </c>
      <c r="L167" s="21">
        <v>0.54166666666666663</v>
      </c>
      <c r="M167" s="21">
        <v>0.57638888888888895</v>
      </c>
      <c r="N167" s="26" t="str">
        <f t="shared" si="19"/>
        <v>0:50</v>
      </c>
      <c r="O167" s="26">
        <f t="shared" si="20"/>
        <v>50.000000000000142</v>
      </c>
      <c r="P167" s="42" t="str">
        <f>VLOOKUP(O167,TABLES!$F$2:$H$8,3)</f>
        <v>1 to 3 hrs</v>
      </c>
      <c r="Q167" s="5" t="s">
        <v>874</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693</v>
      </c>
      <c r="I168" s="42">
        <f>VLOOKUP(H168,TABLES!$A$2:$B$146,2,FALSE)</f>
        <v>4320</v>
      </c>
      <c r="J168" s="42" t="str">
        <f>VLOOKUP(I168,TABLES!$B$2:$C$146,2,FALSE)</f>
        <v>L Rowland &amp; Co (Retail) Ltd</v>
      </c>
      <c r="K168" s="2" t="s">
        <v>1020</v>
      </c>
      <c r="L168" s="21">
        <v>0.36458333333333331</v>
      </c>
      <c r="M168" s="21">
        <v>0.39583333333333331</v>
      </c>
      <c r="N168" s="26" t="str">
        <f t="shared" si="19"/>
        <v>0:45</v>
      </c>
      <c r="O168" s="26">
        <f t="shared" si="20"/>
        <v>45</v>
      </c>
      <c r="P168" s="42" t="str">
        <f>VLOOKUP(O168,TABLES!$F$2:$H$8,3)</f>
        <v>1 to 3 hrs</v>
      </c>
      <c r="Q168" s="5" t="s">
        <v>872</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VLOOKUP(H169,TABLES!$A$2:$B$146,2,FALSE)</f>
        <v>4087</v>
      </c>
      <c r="J169" s="42" t="str">
        <f>VLOOKUP(I169,TABLES!$B$2:$C$146,2,FALSE)</f>
        <v>Boots the Chemists Ltd</v>
      </c>
      <c r="K169" s="2" t="s">
        <v>1021</v>
      </c>
      <c r="L169" s="21">
        <v>0.375</v>
      </c>
      <c r="M169" s="21">
        <v>0.45833333333333331</v>
      </c>
      <c r="N169" s="26" t="str">
        <f t="shared" si="19"/>
        <v>2:00</v>
      </c>
      <c r="O169" s="26">
        <f t="shared" si="20"/>
        <v>119.99999999999997</v>
      </c>
      <c r="P169" s="42" t="str">
        <f>VLOOKUP(O169,TABLES!$F$2:$H$8,3)</f>
        <v>1 to 3 hrs</v>
      </c>
      <c r="Q169" s="5" t="s">
        <v>863</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549</v>
      </c>
      <c r="I170" s="42">
        <f>VLOOKUP(H170,TABLES!$A$2:$B$146,2,FALSE)</f>
        <v>4256</v>
      </c>
      <c r="J170" s="42" t="str">
        <f>VLOOKUP(I170,TABLES!$B$2:$C$146,2,FALSE)</f>
        <v>Tesco Pharmacy Department</v>
      </c>
      <c r="K170" s="2" t="s">
        <v>1021</v>
      </c>
      <c r="L170" s="21">
        <v>0.64583333333333337</v>
      </c>
      <c r="M170" s="21">
        <v>0.77083333333333337</v>
      </c>
      <c r="N170" s="26" t="str">
        <f t="shared" si="19"/>
        <v>3:00</v>
      </c>
      <c r="O170" s="26">
        <f t="shared" si="20"/>
        <v>180</v>
      </c>
      <c r="P170" s="42" t="str">
        <f>VLOOKUP(O170,TABLES!$F$2:$H$8,3)</f>
        <v>3 to 5 hrs</v>
      </c>
      <c r="Q170" s="5" t="s">
        <v>864</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VLOOKUP(H171,TABLES!$A$2:$B$146,2,FALSE)</f>
        <v>4087</v>
      </c>
      <c r="J171" s="42" t="str">
        <f>VLOOKUP(I171,TABLES!$B$2:$C$146,2,FALSE)</f>
        <v>Boots the Chemists Ltd</v>
      </c>
      <c r="K171" s="2" t="s">
        <v>1021</v>
      </c>
      <c r="L171" s="21">
        <v>0.375</v>
      </c>
      <c r="M171" s="21">
        <v>0.58333333333333337</v>
      </c>
      <c r="N171" s="26" t="str">
        <f t="shared" si="19"/>
        <v>5:00</v>
      </c>
      <c r="O171" s="26">
        <f t="shared" si="20"/>
        <v>300.00000000000006</v>
      </c>
      <c r="P171" s="42" t="str">
        <f>VLOOKUP(O171,TABLES!$F$2:$H$8,3)</f>
        <v>5 to 7 hrs</v>
      </c>
      <c r="Q171" s="5" t="s">
        <v>868</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549</v>
      </c>
      <c r="I172" s="42">
        <f>VLOOKUP(H172,TABLES!$A$2:$B$146,2,FALSE)</f>
        <v>4256</v>
      </c>
      <c r="J172" s="42" t="str">
        <f>VLOOKUP(I172,TABLES!$B$2:$C$146,2,FALSE)</f>
        <v>Tesco Pharmacy Department</v>
      </c>
      <c r="K172" s="2" t="s">
        <v>1021</v>
      </c>
      <c r="L172" s="21">
        <v>0.66666666666666663</v>
      </c>
      <c r="M172" s="21">
        <v>0.875</v>
      </c>
      <c r="N172" s="26" t="str">
        <f t="shared" si="19"/>
        <v>5:00</v>
      </c>
      <c r="O172" s="26">
        <f t="shared" si="20"/>
        <v>300.00000000000006</v>
      </c>
      <c r="P172" s="42" t="str">
        <f>VLOOKUP(O172,TABLES!$F$2:$H$8,3)</f>
        <v>5 to 7 hrs</v>
      </c>
      <c r="Q172" s="5" t="s">
        <v>864</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VLOOKUP(H173,TABLES!$A$2:$B$146,2,FALSE)</f>
        <v>4288</v>
      </c>
      <c r="J173" s="42" t="str">
        <f>VLOOKUP(I173,TABLES!$B$2:$C$146,2,FALSE)</f>
        <v>Asda Stores Ltd</v>
      </c>
      <c r="K173" s="2" t="s">
        <v>1020</v>
      </c>
      <c r="L173" s="21">
        <v>0.64583333333333337</v>
      </c>
      <c r="M173" s="21">
        <v>0.83333333333333337</v>
      </c>
      <c r="N173" s="26" t="str">
        <f t="shared" si="19"/>
        <v>4:30</v>
      </c>
      <c r="O173" s="26">
        <f t="shared" si="20"/>
        <v>270</v>
      </c>
      <c r="P173" s="42" t="str">
        <f>VLOOKUP(O173,TABLES!$F$2:$H$8,3)</f>
        <v>3 to 5 hrs</v>
      </c>
      <c r="Q173" s="5" t="s">
        <v>864</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321</v>
      </c>
      <c r="I174" s="42">
        <f>VLOOKUP(H174,TABLES!$A$2:$B$146,2,FALSE)</f>
        <v>4107</v>
      </c>
      <c r="J174" s="42" t="str">
        <f>VLOOKUP(I174,TABLES!$B$2:$C$146,2,FALSE)</f>
        <v>Lloyds Pharmacy Ltd</v>
      </c>
      <c r="K174" s="2" t="s">
        <v>1020</v>
      </c>
      <c r="L174" s="21">
        <v>0.54166666666666663</v>
      </c>
      <c r="M174" s="21">
        <v>0.70833333333333337</v>
      </c>
      <c r="N174" s="26" t="str">
        <f t="shared" si="19"/>
        <v>4:00</v>
      </c>
      <c r="O174" s="26">
        <f t="shared" si="20"/>
        <v>240.00000000000011</v>
      </c>
      <c r="P174" s="42" t="str">
        <f>VLOOKUP(O174,TABLES!$F$2:$H$8,3)</f>
        <v>3 to 5 hrs</v>
      </c>
      <c r="Q174" s="5" t="s">
        <v>866</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VLOOKUP(H175,TABLES!$A$2:$B$146,2,FALSE)</f>
        <v>4087</v>
      </c>
      <c r="J175" s="42" t="str">
        <f>VLOOKUP(I175,TABLES!$B$2:$C$146,2,FALSE)</f>
        <v>Boots the Chemists Ltd</v>
      </c>
      <c r="K175" s="2" t="s">
        <v>1020</v>
      </c>
      <c r="L175" s="21">
        <v>0.54166666666666663</v>
      </c>
      <c r="M175" s="21">
        <v>0.625</v>
      </c>
      <c r="N175" s="26" t="str">
        <f t="shared" si="19"/>
        <v>2:00</v>
      </c>
      <c r="O175" s="26">
        <f t="shared" si="20"/>
        <v>120.00000000000006</v>
      </c>
      <c r="P175" s="42" t="str">
        <f>VLOOKUP(O175,TABLES!$F$2:$H$8,3)</f>
        <v>1 to 3 hrs</v>
      </c>
      <c r="Q175" s="5" t="s">
        <v>870</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549</v>
      </c>
      <c r="I176" s="42">
        <f>VLOOKUP(H176,TABLES!$A$2:$B$146,2,FALSE)</f>
        <v>4256</v>
      </c>
      <c r="J176" s="42" t="str">
        <f>VLOOKUP(I176,TABLES!$B$2:$C$146,2,FALSE)</f>
        <v>Tesco Pharmacy Department</v>
      </c>
      <c r="K176" s="2" t="s">
        <v>1021</v>
      </c>
      <c r="L176" s="21">
        <v>0.70833333333333337</v>
      </c>
      <c r="M176" s="21">
        <v>0.75</v>
      </c>
      <c r="N176" s="26" t="str">
        <f t="shared" si="19"/>
        <v>1:00</v>
      </c>
      <c r="O176" s="26">
        <f t="shared" si="20"/>
        <v>59.999999999999943</v>
      </c>
      <c r="P176" s="42" t="str">
        <f>VLOOKUP(O176,TABLES!$F$2:$H$8,3)</f>
        <v>1 to 3 hrs</v>
      </c>
      <c r="Q176" s="5" t="s">
        <v>864</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486</v>
      </c>
      <c r="I177" s="42">
        <f>VLOOKUP(H177,TABLES!$A$2:$B$146,2,FALSE)</f>
        <v>4173</v>
      </c>
      <c r="J177" s="42" t="str">
        <f>VLOOKUP(I177,TABLES!$B$2:$C$146,2,FALSE)</f>
        <v>Asda Stores Ltd</v>
      </c>
      <c r="K177" s="2" t="s">
        <v>1020</v>
      </c>
      <c r="L177" s="21">
        <v>0.375</v>
      </c>
      <c r="M177" s="21">
        <v>0.75</v>
      </c>
      <c r="N177" s="26" t="str">
        <f t="shared" si="19"/>
        <v>9:00</v>
      </c>
      <c r="O177" s="26">
        <f t="shared" si="20"/>
        <v>540</v>
      </c>
      <c r="P177" s="42" t="str">
        <f>VLOOKUP(O177,TABLES!$F$2:$H$8,3)</f>
        <v>Over 7 hrs</v>
      </c>
      <c r="Q177" s="5" t="s">
        <v>864</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549</v>
      </c>
      <c r="I178" s="42">
        <f>VLOOKUP(H178,TABLES!$A$2:$B$146,2,FALSE)</f>
        <v>4256</v>
      </c>
      <c r="J178" s="42" t="str">
        <f>VLOOKUP(I178,TABLES!$B$2:$C$146,2,FALSE)</f>
        <v>Tesco Pharmacy Department</v>
      </c>
      <c r="K178" s="2" t="s">
        <v>1021</v>
      </c>
      <c r="L178" s="21">
        <v>0.70833333333333337</v>
      </c>
      <c r="M178" s="21">
        <v>0.875</v>
      </c>
      <c r="N178" s="26" t="str">
        <f t="shared" si="19"/>
        <v>4:00</v>
      </c>
      <c r="O178" s="26">
        <f t="shared" si="20"/>
        <v>239.99999999999994</v>
      </c>
      <c r="P178" s="42" t="str">
        <f>VLOOKUP(O178,TABLES!$F$2:$H$8,3)</f>
        <v>3 to 5 hrs</v>
      </c>
      <c r="Q178" s="5" t="s">
        <v>864</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549</v>
      </c>
      <c r="I179" s="42">
        <f>VLOOKUP(H179,TABLES!$A$2:$B$146,2,FALSE)</f>
        <v>4256</v>
      </c>
      <c r="J179" s="42" t="str">
        <f>VLOOKUP(I179,TABLES!$B$2:$C$146,2,FALSE)</f>
        <v>Tesco Pharmacy Department</v>
      </c>
      <c r="K179" s="2" t="s">
        <v>1021</v>
      </c>
      <c r="L179" s="21">
        <v>0.375</v>
      </c>
      <c r="M179" s="21">
        <v>0.875</v>
      </c>
      <c r="N179" s="26" t="str">
        <f t="shared" si="19"/>
        <v>12:00</v>
      </c>
      <c r="O179" s="26">
        <f t="shared" si="20"/>
        <v>720</v>
      </c>
      <c r="P179" s="42" t="str">
        <f>VLOOKUP(O179,TABLES!$F$2:$H$8,3)</f>
        <v>Over 7 hrs</v>
      </c>
      <c r="Q179" s="5" t="s">
        <v>864</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486</v>
      </c>
      <c r="I180" s="42">
        <f>VLOOKUP(H180,TABLES!$A$2:$B$146,2,FALSE)</f>
        <v>4173</v>
      </c>
      <c r="J180" s="42" t="str">
        <f>VLOOKUP(I180,TABLES!$B$2:$C$146,2,FALSE)</f>
        <v>Asda Stores Ltd</v>
      </c>
      <c r="K180" s="2" t="s">
        <v>1021</v>
      </c>
      <c r="L180" s="21">
        <v>0.375</v>
      </c>
      <c r="M180" s="21">
        <v>0.83333333333333337</v>
      </c>
      <c r="N180" s="26" t="str">
        <f t="shared" si="19"/>
        <v>11:00</v>
      </c>
      <c r="O180" s="26">
        <f t="shared" si="20"/>
        <v>660</v>
      </c>
      <c r="P180" s="42" t="str">
        <f>VLOOKUP(O180,TABLES!$F$2:$H$8,3)</f>
        <v>Over 7 hrs</v>
      </c>
      <c r="Q180" s="5" t="s">
        <v>864</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755</v>
      </c>
      <c r="I181" s="42">
        <f>VLOOKUP(H181,TABLES!$A$2:$B$146,2,FALSE)</f>
        <v>4333</v>
      </c>
      <c r="J181" s="42" t="str">
        <f>VLOOKUP(I181,TABLES!$B$2:$C$146,2,FALSE)</f>
        <v>Wm Morrisons supermarket Plc</v>
      </c>
      <c r="K181" s="2" t="s">
        <v>1020</v>
      </c>
      <c r="L181" s="21">
        <v>0.33333333333333331</v>
      </c>
      <c r="M181" s="21">
        <v>0.3888888888888889</v>
      </c>
      <c r="N181" s="26" t="str">
        <f t="shared" si="19"/>
        <v>1:20</v>
      </c>
      <c r="O181" s="26">
        <f t="shared" si="20"/>
        <v>80.000000000000028</v>
      </c>
      <c r="P181" s="42" t="str">
        <f>VLOOKUP(O181,TABLES!$F$2:$H$8,3)</f>
        <v>1 to 3 hrs</v>
      </c>
      <c r="Q181" s="5" t="s">
        <v>864</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549</v>
      </c>
      <c r="I182" s="42">
        <f>VLOOKUP(H182,TABLES!$A$2:$B$146,2,FALSE)</f>
        <v>4256</v>
      </c>
      <c r="J182" s="42" t="str">
        <f>VLOOKUP(I182,TABLES!$B$2:$C$146,2,FALSE)</f>
        <v>Tesco Pharmacy Department</v>
      </c>
      <c r="K182" s="2" t="s">
        <v>1021</v>
      </c>
      <c r="L182" s="21">
        <v>0.70833333333333337</v>
      </c>
      <c r="M182" s="21">
        <v>0.875</v>
      </c>
      <c r="N182" s="26" t="str">
        <f t="shared" si="19"/>
        <v>4:00</v>
      </c>
      <c r="O182" s="26">
        <f t="shared" si="20"/>
        <v>239.99999999999994</v>
      </c>
      <c r="P182" s="42" t="str">
        <f>VLOOKUP(O182,TABLES!$F$2:$H$8,3)</f>
        <v>3 to 5 hrs</v>
      </c>
      <c r="Q182" s="5" t="s">
        <v>864</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307</v>
      </c>
      <c r="I183" s="42">
        <f>VLOOKUP(H183,TABLES!$A$2:$B$146,2,FALSE)</f>
        <v>4103</v>
      </c>
      <c r="J183" s="42" t="str">
        <f>VLOOKUP(I183,TABLES!$B$2:$C$146,2,FALSE)</f>
        <v>Lloyds Pharmacy Ltd</v>
      </c>
      <c r="K183" s="2" t="s">
        <v>1020</v>
      </c>
      <c r="L183" s="21">
        <v>0.54166666666666663</v>
      </c>
      <c r="M183" s="21">
        <v>0.58333333333333337</v>
      </c>
      <c r="N183" s="26" t="str">
        <f t="shared" si="19"/>
        <v>1:00</v>
      </c>
      <c r="O183" s="26">
        <f t="shared" si="20"/>
        <v>60.000000000000107</v>
      </c>
      <c r="P183" s="42" t="str">
        <f>VLOOKUP(O183,TABLES!$F$2:$H$8,3)</f>
        <v>1 to 3 hrs</v>
      </c>
      <c r="Q183" s="5" t="s">
        <v>867</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307</v>
      </c>
      <c r="I184" s="42">
        <f>VLOOKUP(H184,TABLES!$A$2:$B$146,2,FALSE)</f>
        <v>4103</v>
      </c>
      <c r="J184" s="42" t="str">
        <f>VLOOKUP(I184,TABLES!$B$2:$C$146,2,FALSE)</f>
        <v>Lloyds Pharmacy Ltd</v>
      </c>
      <c r="K184" s="2" t="s">
        <v>1020</v>
      </c>
      <c r="L184" s="21">
        <v>0.54166666666666663</v>
      </c>
      <c r="M184" s="21">
        <v>0.58333333333333337</v>
      </c>
      <c r="N184" s="26" t="str">
        <f t="shared" si="19"/>
        <v>1:00</v>
      </c>
      <c r="O184" s="26">
        <f t="shared" si="20"/>
        <v>60.000000000000107</v>
      </c>
      <c r="P184" s="42" t="str">
        <f>VLOOKUP(O184,TABLES!$F$2:$H$8,3)</f>
        <v>1 to 3 hrs</v>
      </c>
      <c r="Q184" s="5" t="s">
        <v>867</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307</v>
      </c>
      <c r="I185" s="42">
        <f>VLOOKUP(H185,TABLES!$A$2:$B$146,2,FALSE)</f>
        <v>4103</v>
      </c>
      <c r="J185" s="42" t="str">
        <f>VLOOKUP(I185,TABLES!$B$2:$C$146,2,FALSE)</f>
        <v>Lloyds Pharmacy Ltd</v>
      </c>
      <c r="K185" s="2" t="s">
        <v>1020</v>
      </c>
      <c r="L185" s="21">
        <v>0.54166666666666663</v>
      </c>
      <c r="M185" s="21">
        <v>0.58333333333333337</v>
      </c>
      <c r="N185" s="26" t="str">
        <f t="shared" si="19"/>
        <v>1:00</v>
      </c>
      <c r="O185" s="26">
        <f t="shared" si="20"/>
        <v>60.000000000000107</v>
      </c>
      <c r="P185" s="42" t="str">
        <f>VLOOKUP(O185,TABLES!$F$2:$H$8,3)</f>
        <v>1 to 3 hrs</v>
      </c>
      <c r="Q185" s="5" t="s">
        <v>867</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307</v>
      </c>
      <c r="I186" s="42">
        <f>VLOOKUP(H186,TABLES!$A$2:$B$146,2,FALSE)</f>
        <v>4103</v>
      </c>
      <c r="J186" s="42" t="str">
        <f>VLOOKUP(I186,TABLES!$B$2:$C$146,2,FALSE)</f>
        <v>Lloyds Pharmacy Ltd</v>
      </c>
      <c r="K186" s="2" t="s">
        <v>1020</v>
      </c>
      <c r="L186" s="21">
        <v>0.54166666666666663</v>
      </c>
      <c r="M186" s="21">
        <v>0.58333333333333337</v>
      </c>
      <c r="N186" s="26" t="str">
        <f t="shared" si="19"/>
        <v>1:00</v>
      </c>
      <c r="O186" s="26">
        <f t="shared" si="20"/>
        <v>60.000000000000107</v>
      </c>
      <c r="P186" s="42" t="str">
        <f>VLOOKUP(O186,TABLES!$F$2:$H$8,3)</f>
        <v>1 to 3 hrs</v>
      </c>
      <c r="Q186" s="5" t="s">
        <v>867</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321</v>
      </c>
      <c r="I187" s="42">
        <f>VLOOKUP(H187,TABLES!$A$2:$B$146,2,FALSE)</f>
        <v>4107</v>
      </c>
      <c r="J187" s="42" t="str">
        <f>VLOOKUP(I187,TABLES!$B$2:$C$146,2,FALSE)</f>
        <v>Lloyds Pharmacy Ltd</v>
      </c>
      <c r="K187" s="2" t="s">
        <v>1020</v>
      </c>
      <c r="L187" s="21">
        <v>0.375</v>
      </c>
      <c r="M187" s="21">
        <v>0.72916666666666663</v>
      </c>
      <c r="N187" s="26" t="str">
        <f t="shared" si="19"/>
        <v>8:30</v>
      </c>
      <c r="O187" s="26">
        <f t="shared" si="20"/>
        <v>509.99999999999994</v>
      </c>
      <c r="P187" s="42" t="str">
        <f>VLOOKUP(O187,TABLES!$F$2:$H$8,3)</f>
        <v>Over 7 hrs</v>
      </c>
      <c r="Q187" s="5" t="s">
        <v>864</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307</v>
      </c>
      <c r="I188" s="42">
        <f>VLOOKUP(H188,TABLES!$A$2:$B$146,2,FALSE)</f>
        <v>4103</v>
      </c>
      <c r="J188" s="42" t="str">
        <f>VLOOKUP(I188,TABLES!$B$2:$C$146,2,FALSE)</f>
        <v>Lloyds Pharmacy Ltd</v>
      </c>
      <c r="K188" s="2" t="s">
        <v>1020</v>
      </c>
      <c r="L188" s="21">
        <v>0.54166666666666663</v>
      </c>
      <c r="M188" s="21">
        <v>0.58333333333333337</v>
      </c>
      <c r="N188" s="26" t="str">
        <f t="shared" si="19"/>
        <v>1:00</v>
      </c>
      <c r="O188" s="26">
        <f t="shared" si="20"/>
        <v>60.000000000000107</v>
      </c>
      <c r="P188" s="42" t="str">
        <f>VLOOKUP(O188,TABLES!$F$2:$H$8,3)</f>
        <v>1 to 3 hrs</v>
      </c>
      <c r="Q188" s="5" t="s">
        <v>867</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486</v>
      </c>
      <c r="I189" s="42">
        <f>VLOOKUP(H189,TABLES!$A$2:$B$146,2,FALSE)</f>
        <v>4173</v>
      </c>
      <c r="J189" s="42" t="str">
        <f>VLOOKUP(I189,TABLES!$B$2:$C$146,2,FALSE)</f>
        <v>Asda Stores Ltd</v>
      </c>
      <c r="K189" s="2" t="s">
        <v>1021</v>
      </c>
      <c r="L189" s="21">
        <v>0.54166666666666663</v>
      </c>
      <c r="M189" s="21">
        <v>0.83333333333333337</v>
      </c>
      <c r="N189" s="26" t="str">
        <f t="shared" si="19"/>
        <v>7:00</v>
      </c>
      <c r="O189" s="26">
        <f t="shared" si="20"/>
        <v>420.00000000000011</v>
      </c>
      <c r="P189" s="42" t="str">
        <f>VLOOKUP(O189,TABLES!$F$2:$H$8,3)</f>
        <v>Over 7 hrs</v>
      </c>
      <c r="Q189" s="5" t="s">
        <v>864</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307</v>
      </c>
      <c r="I190" s="42">
        <f>VLOOKUP(H190,TABLES!$A$2:$B$146,2,FALSE)</f>
        <v>4103</v>
      </c>
      <c r="J190" s="42" t="str">
        <f>VLOOKUP(I190,TABLES!$B$2:$C$146,2,FALSE)</f>
        <v>Lloyds Pharmacy Ltd</v>
      </c>
      <c r="K190" s="2" t="s">
        <v>1020</v>
      </c>
      <c r="L190" s="21">
        <v>0.54166666666666663</v>
      </c>
      <c r="M190" s="21">
        <v>0.58333333333333337</v>
      </c>
      <c r="N190" s="26" t="str">
        <f t="shared" si="19"/>
        <v>1:00</v>
      </c>
      <c r="O190" s="26">
        <f t="shared" si="20"/>
        <v>60.000000000000107</v>
      </c>
      <c r="P190" s="42" t="str">
        <f>VLOOKUP(O190,TABLES!$F$2:$H$8,3)</f>
        <v>1 to 3 hrs</v>
      </c>
      <c r="Q190" s="5" t="s">
        <v>867</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549</v>
      </c>
      <c r="I191" s="42">
        <f>VLOOKUP(H191,TABLES!$A$2:$B$146,2,FALSE)</f>
        <v>4256</v>
      </c>
      <c r="J191" s="42" t="str">
        <f>VLOOKUP(I191,TABLES!$B$2:$C$146,2,FALSE)</f>
        <v>Tesco Pharmacy Department</v>
      </c>
      <c r="K191" s="2" t="s">
        <v>1021</v>
      </c>
      <c r="L191" s="21">
        <v>0.41666666666666669</v>
      </c>
      <c r="M191" s="21">
        <v>0.75</v>
      </c>
      <c r="N191" s="26" t="str">
        <f t="shared" si="19"/>
        <v>8:00</v>
      </c>
      <c r="O191" s="26">
        <f t="shared" si="20"/>
        <v>480</v>
      </c>
      <c r="P191" s="42" t="str">
        <f>VLOOKUP(O191,TABLES!$F$2:$H$8,3)</f>
        <v>Over 7 hrs</v>
      </c>
      <c r="Q191" s="5" t="s">
        <v>864</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307</v>
      </c>
      <c r="I192" s="42">
        <f>VLOOKUP(H192,TABLES!$A$2:$B$146,2,FALSE)</f>
        <v>4103</v>
      </c>
      <c r="J192" s="42" t="str">
        <f>VLOOKUP(I192,TABLES!$B$2:$C$146,2,FALSE)</f>
        <v>Lloyds Pharmacy Ltd</v>
      </c>
      <c r="K192" s="2" t="s">
        <v>1020</v>
      </c>
      <c r="L192" s="21">
        <v>0.54166666666666663</v>
      </c>
      <c r="M192" s="21">
        <v>0.58333333333333337</v>
      </c>
      <c r="N192" s="26" t="str">
        <f t="shared" si="19"/>
        <v>1:00</v>
      </c>
      <c r="O192" s="26">
        <f t="shared" si="20"/>
        <v>60.000000000000107</v>
      </c>
      <c r="P192" s="42" t="str">
        <f>VLOOKUP(O192,TABLES!$F$2:$H$8,3)</f>
        <v>1 to 3 hrs</v>
      </c>
      <c r="Q192" s="5" t="s">
        <v>867</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549</v>
      </c>
      <c r="I193" s="42">
        <f>VLOOKUP(H193,TABLES!$A$2:$B$146,2,FALSE)</f>
        <v>4256</v>
      </c>
      <c r="J193" s="42" t="str">
        <f>VLOOKUP(I193,TABLES!$B$2:$C$146,2,FALSE)</f>
        <v>Tesco Pharmacy Department</v>
      </c>
      <c r="K193" s="2" t="s">
        <v>1021</v>
      </c>
      <c r="L193" s="21">
        <v>0.70833333333333337</v>
      </c>
      <c r="M193" s="21">
        <v>0.875</v>
      </c>
      <c r="N193" s="26" t="str">
        <f t="shared" si="19"/>
        <v>4:00</v>
      </c>
      <c r="O193" s="26">
        <f t="shared" si="20"/>
        <v>239.99999999999994</v>
      </c>
      <c r="P193" s="42" t="str">
        <f>VLOOKUP(O193,TABLES!$F$2:$H$8,3)</f>
        <v>3 to 5 hrs</v>
      </c>
      <c r="Q193" s="5" t="s">
        <v>864</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307</v>
      </c>
      <c r="I194" s="42">
        <f>VLOOKUP(H194,TABLES!$A$2:$B$146,2,FALSE)</f>
        <v>4103</v>
      </c>
      <c r="J194" s="42" t="str">
        <f>VLOOKUP(I194,TABLES!$B$2:$C$146,2,FALSE)</f>
        <v>Lloyds Pharmacy Ltd</v>
      </c>
      <c r="K194" s="2" t="s">
        <v>1020</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864</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307</v>
      </c>
      <c r="I195" s="42">
        <f>VLOOKUP(H195,TABLES!$A$2:$B$146,2,FALSE)</f>
        <v>4103</v>
      </c>
      <c r="J195" s="42" t="str">
        <f>VLOOKUP(I195,TABLES!$B$2:$C$146,2,FALSE)</f>
        <v>Lloyds Pharmacy Ltd</v>
      </c>
      <c r="K195" s="2" t="s">
        <v>1020</v>
      </c>
      <c r="L195" s="21">
        <v>0.66666666666666663</v>
      </c>
      <c r="M195" s="21">
        <v>0.875</v>
      </c>
      <c r="N195" s="26" t="str">
        <f t="shared" si="26"/>
        <v>5:00</v>
      </c>
      <c r="O195" s="26">
        <f t="shared" si="27"/>
        <v>300.00000000000006</v>
      </c>
      <c r="P195" s="42" t="str">
        <f>VLOOKUP(O195,TABLES!$F$2:$H$8,3)</f>
        <v>5 to 7 hrs</v>
      </c>
      <c r="Q195" s="5" t="s">
        <v>864</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307</v>
      </c>
      <c r="I196" s="42">
        <f>VLOOKUP(H196,TABLES!$A$2:$B$146,2,FALSE)</f>
        <v>4103</v>
      </c>
      <c r="J196" s="42" t="str">
        <f>VLOOKUP(I196,TABLES!$B$2:$C$146,2,FALSE)</f>
        <v>Lloyds Pharmacy Ltd</v>
      </c>
      <c r="K196" s="2" t="s">
        <v>1020</v>
      </c>
      <c r="L196" s="21">
        <v>0.54166666666666663</v>
      </c>
      <c r="M196" s="21">
        <v>0.58333333333333337</v>
      </c>
      <c r="N196" s="26" t="str">
        <f t="shared" si="26"/>
        <v>1:00</v>
      </c>
      <c r="O196" s="26">
        <f t="shared" si="27"/>
        <v>60.000000000000107</v>
      </c>
      <c r="P196" s="42" t="str">
        <f>VLOOKUP(O196,TABLES!$F$2:$H$8,3)</f>
        <v>1 to 3 hrs</v>
      </c>
      <c r="Q196" s="5" t="s">
        <v>867</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307</v>
      </c>
      <c r="I197" s="42">
        <f>VLOOKUP(H197,TABLES!$A$2:$B$146,2,FALSE)</f>
        <v>4103</v>
      </c>
      <c r="J197" s="42" t="str">
        <f>VLOOKUP(I197,TABLES!$B$2:$C$146,2,FALSE)</f>
        <v>Lloyds Pharmacy Ltd</v>
      </c>
      <c r="K197" s="2" t="s">
        <v>1021</v>
      </c>
      <c r="L197" s="21">
        <v>0.33333333333333331</v>
      </c>
      <c r="M197" s="21">
        <v>0.375</v>
      </c>
      <c r="N197" s="26" t="str">
        <f t="shared" si="26"/>
        <v>1:00</v>
      </c>
      <c r="O197" s="26">
        <f t="shared" si="27"/>
        <v>60.000000000000028</v>
      </c>
      <c r="P197" s="42" t="str">
        <f>VLOOKUP(O197,TABLES!$F$2:$H$8,3)</f>
        <v>1 to 3 hrs</v>
      </c>
      <c r="Q197" s="5" t="s">
        <v>864</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307</v>
      </c>
      <c r="I198" s="42">
        <f>VLOOKUP(H198,TABLES!$A$2:$B$146,2,FALSE)</f>
        <v>4103</v>
      </c>
      <c r="J198" s="42" t="str">
        <f>VLOOKUP(I198,TABLES!$B$2:$C$146,2,FALSE)</f>
        <v>Lloyds Pharmacy Ltd</v>
      </c>
      <c r="K198" s="2" t="s">
        <v>1021</v>
      </c>
      <c r="L198" s="21">
        <v>0.79166666666666663</v>
      </c>
      <c r="M198" s="21">
        <v>0.875</v>
      </c>
      <c r="N198" s="26" t="str">
        <f t="shared" si="26"/>
        <v>2:00</v>
      </c>
      <c r="O198" s="26">
        <f t="shared" si="27"/>
        <v>120.00000000000006</v>
      </c>
      <c r="P198" s="42" t="str">
        <f>VLOOKUP(O198,TABLES!$F$2:$H$8,3)</f>
        <v>1 to 3 hrs</v>
      </c>
      <c r="Q198" s="5" t="s">
        <v>864</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307</v>
      </c>
      <c r="I199" s="42">
        <f>VLOOKUP(H199,TABLES!$A$2:$B$146,2,FALSE)</f>
        <v>4103</v>
      </c>
      <c r="J199" s="42" t="str">
        <f>VLOOKUP(I199,TABLES!$B$2:$C$146,2,FALSE)</f>
        <v>Lloyds Pharmacy Ltd</v>
      </c>
      <c r="K199" s="2" t="s">
        <v>1020</v>
      </c>
      <c r="L199" s="21">
        <v>0.54166666666666663</v>
      </c>
      <c r="M199" s="21">
        <v>0.58333333333333337</v>
      </c>
      <c r="N199" s="26" t="str">
        <f t="shared" si="26"/>
        <v>1:00</v>
      </c>
      <c r="O199" s="26">
        <f t="shared" si="27"/>
        <v>60.000000000000107</v>
      </c>
      <c r="P199" s="42" t="str">
        <f>VLOOKUP(O199,TABLES!$F$2:$H$8,3)</f>
        <v>1 to 3 hrs</v>
      </c>
      <c r="Q199" s="5" t="s">
        <v>867</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307</v>
      </c>
      <c r="I200" s="42">
        <f>VLOOKUP(H200,TABLES!$A$2:$B$146,2,FALSE)</f>
        <v>4103</v>
      </c>
      <c r="J200" s="42" t="str">
        <f>VLOOKUP(I200,TABLES!$B$2:$C$146,2,FALSE)</f>
        <v>Lloyds Pharmacy Ltd</v>
      </c>
      <c r="K200" s="2" t="s">
        <v>1021</v>
      </c>
      <c r="L200" s="21">
        <v>0.33333333333333331</v>
      </c>
      <c r="M200" s="21">
        <v>0.375</v>
      </c>
      <c r="N200" s="26" t="str">
        <f t="shared" si="26"/>
        <v>1:00</v>
      </c>
      <c r="O200" s="26">
        <f t="shared" si="27"/>
        <v>60.000000000000028</v>
      </c>
      <c r="P200" s="42" t="str">
        <f>VLOOKUP(O200,TABLES!$F$2:$H$8,3)</f>
        <v>1 to 3 hrs</v>
      </c>
      <c r="Q200" s="5" t="s">
        <v>864</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307</v>
      </c>
      <c r="I201" s="42">
        <f>VLOOKUP(H201,TABLES!$A$2:$B$146,2,FALSE)</f>
        <v>4103</v>
      </c>
      <c r="J201" s="42" t="str">
        <f>VLOOKUP(I201,TABLES!$B$2:$C$146,2,FALSE)</f>
        <v>Lloyds Pharmacy Ltd</v>
      </c>
      <c r="K201" s="2" t="s">
        <v>1021</v>
      </c>
      <c r="L201" s="21">
        <v>0.79166666666666663</v>
      </c>
      <c r="M201" s="21">
        <v>0.875</v>
      </c>
      <c r="N201" s="26" t="str">
        <f t="shared" si="26"/>
        <v>2:00</v>
      </c>
      <c r="O201" s="26">
        <f t="shared" si="27"/>
        <v>120.00000000000006</v>
      </c>
      <c r="P201" s="42" t="str">
        <f>VLOOKUP(O201,TABLES!$F$2:$H$8,3)</f>
        <v>1 to 3 hrs</v>
      </c>
      <c r="Q201" s="5" t="s">
        <v>864</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307</v>
      </c>
      <c r="I202" s="42">
        <f>VLOOKUP(H202,TABLES!$A$2:$B$146,2,FALSE)</f>
        <v>4103</v>
      </c>
      <c r="J202" s="42" t="str">
        <f>VLOOKUP(I202,TABLES!$B$2:$C$146,2,FALSE)</f>
        <v>Lloyds Pharmacy Ltd</v>
      </c>
      <c r="K202" s="2" t="s">
        <v>1020</v>
      </c>
      <c r="L202" s="21">
        <v>0.54166666666666663</v>
      </c>
      <c r="M202" s="21">
        <v>0.58333333333333337</v>
      </c>
      <c r="N202" s="26" t="str">
        <f t="shared" si="26"/>
        <v>1:00</v>
      </c>
      <c r="O202" s="26">
        <f t="shared" si="27"/>
        <v>60.000000000000107</v>
      </c>
      <c r="P202" s="42" t="str">
        <f>VLOOKUP(O202,TABLES!$F$2:$H$8,3)</f>
        <v>1 to 3 hrs</v>
      </c>
      <c r="Q202" s="5" t="s">
        <v>867</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307</v>
      </c>
      <c r="I203" s="42">
        <f>VLOOKUP(H203,TABLES!$A$2:$B$146,2,FALSE)</f>
        <v>4103</v>
      </c>
      <c r="J203" s="42" t="str">
        <f>VLOOKUP(I203,TABLES!$B$2:$C$146,2,FALSE)</f>
        <v>Lloyds Pharmacy Ltd</v>
      </c>
      <c r="K203" s="2" t="s">
        <v>1021</v>
      </c>
      <c r="L203" s="21">
        <v>0.33333333333333331</v>
      </c>
      <c r="M203" s="21">
        <v>0.375</v>
      </c>
      <c r="N203" s="26" t="str">
        <f t="shared" si="26"/>
        <v>1:00</v>
      </c>
      <c r="O203" s="26">
        <f t="shared" si="27"/>
        <v>60.000000000000028</v>
      </c>
      <c r="P203" s="42" t="str">
        <f>VLOOKUP(O203,TABLES!$F$2:$H$8,3)</f>
        <v>1 to 3 hrs</v>
      </c>
      <c r="Q203" s="5" t="s">
        <v>864</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307</v>
      </c>
      <c r="I204" s="42">
        <f>VLOOKUP(H204,TABLES!$A$2:$B$146,2,FALSE)</f>
        <v>4103</v>
      </c>
      <c r="J204" s="42" t="str">
        <f>VLOOKUP(I204,TABLES!$B$2:$C$146,2,FALSE)</f>
        <v>Lloyds Pharmacy Ltd</v>
      </c>
      <c r="K204" s="2" t="s">
        <v>1021</v>
      </c>
      <c r="L204" s="21">
        <v>0.79166666666666663</v>
      </c>
      <c r="M204" s="21">
        <v>0.875</v>
      </c>
      <c r="N204" s="26" t="str">
        <f t="shared" si="26"/>
        <v>2:00</v>
      </c>
      <c r="O204" s="26">
        <f t="shared" si="27"/>
        <v>120.00000000000006</v>
      </c>
      <c r="P204" s="42" t="str">
        <f>VLOOKUP(O204,TABLES!$F$2:$H$8,3)</f>
        <v>1 to 3 hrs</v>
      </c>
      <c r="Q204" s="5" t="s">
        <v>864</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307</v>
      </c>
      <c r="I205" s="42">
        <f>VLOOKUP(H205,TABLES!$A$2:$B$146,2,FALSE)</f>
        <v>4103</v>
      </c>
      <c r="J205" s="42" t="str">
        <f>VLOOKUP(I205,TABLES!$B$2:$C$146,2,FALSE)</f>
        <v>Lloyds Pharmacy Ltd</v>
      </c>
      <c r="K205" s="2" t="s">
        <v>1020</v>
      </c>
      <c r="L205" s="21">
        <v>0.54166666666666663</v>
      </c>
      <c r="M205" s="21">
        <v>0.58333333333333337</v>
      </c>
      <c r="N205" s="26" t="str">
        <f t="shared" si="26"/>
        <v>1:00</v>
      </c>
      <c r="O205" s="26">
        <f t="shared" si="27"/>
        <v>60.000000000000107</v>
      </c>
      <c r="P205" s="42" t="str">
        <f>VLOOKUP(O205,TABLES!$F$2:$H$8,3)</f>
        <v>1 to 3 hrs</v>
      </c>
      <c r="Q205" s="5" t="s">
        <v>867</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307</v>
      </c>
      <c r="I206" s="42">
        <f>VLOOKUP(H206,TABLES!$A$2:$B$146,2,FALSE)</f>
        <v>4103</v>
      </c>
      <c r="J206" s="42" t="str">
        <f>VLOOKUP(I206,TABLES!$B$2:$C$146,2,FALSE)</f>
        <v>Lloyds Pharmacy Ltd</v>
      </c>
      <c r="K206" s="2" t="s">
        <v>1021</v>
      </c>
      <c r="L206" s="21">
        <v>0.33333333333333331</v>
      </c>
      <c r="M206" s="21">
        <v>0.375</v>
      </c>
      <c r="N206" s="26" t="str">
        <f t="shared" si="26"/>
        <v>1:00</v>
      </c>
      <c r="O206" s="26">
        <f t="shared" si="27"/>
        <v>60.000000000000028</v>
      </c>
      <c r="P206" s="42" t="str">
        <f>VLOOKUP(O206,TABLES!$F$2:$H$8,3)</f>
        <v>1 to 3 hrs</v>
      </c>
      <c r="Q206" s="5" t="s">
        <v>864</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307</v>
      </c>
      <c r="I207" s="42">
        <f>VLOOKUP(H207,TABLES!$A$2:$B$146,2,FALSE)</f>
        <v>4103</v>
      </c>
      <c r="J207" s="42" t="str">
        <f>VLOOKUP(I207,TABLES!$B$2:$C$146,2,FALSE)</f>
        <v>Lloyds Pharmacy Ltd</v>
      </c>
      <c r="K207" s="2" t="s">
        <v>1021</v>
      </c>
      <c r="L207" s="21">
        <v>0.79166666666666663</v>
      </c>
      <c r="M207" s="21">
        <v>0.875</v>
      </c>
      <c r="N207" s="26" t="str">
        <f t="shared" si="26"/>
        <v>2:00</v>
      </c>
      <c r="O207" s="26">
        <f t="shared" si="27"/>
        <v>120.00000000000006</v>
      </c>
      <c r="P207" s="42" t="str">
        <f>VLOOKUP(O207,TABLES!$F$2:$H$8,3)</f>
        <v>1 to 3 hrs</v>
      </c>
      <c r="Q207" s="5" t="s">
        <v>864</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307</v>
      </c>
      <c r="I208" s="42">
        <f>VLOOKUP(H208,TABLES!$A$2:$B$146,2,FALSE)</f>
        <v>4103</v>
      </c>
      <c r="J208" s="42" t="str">
        <f>VLOOKUP(I208,TABLES!$B$2:$C$146,2,FALSE)</f>
        <v>Lloyds Pharmacy Ltd</v>
      </c>
      <c r="K208" s="2" t="s">
        <v>1020</v>
      </c>
      <c r="L208" s="21">
        <v>0.54166666666666663</v>
      </c>
      <c r="M208" s="21">
        <v>0.58333333333333337</v>
      </c>
      <c r="N208" s="26" t="str">
        <f t="shared" si="26"/>
        <v>1:00</v>
      </c>
      <c r="O208" s="26">
        <f t="shared" si="27"/>
        <v>60.000000000000107</v>
      </c>
      <c r="P208" s="42" t="str">
        <f>VLOOKUP(O208,TABLES!$F$2:$H$8,3)</f>
        <v>1 to 3 hrs</v>
      </c>
      <c r="Q208" s="5" t="s">
        <v>867</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297</v>
      </c>
      <c r="I209" s="42">
        <f>VLOOKUP(H209,TABLES!$A$2:$B$146,2,FALSE)</f>
        <v>4093</v>
      </c>
      <c r="J209" s="42" t="str">
        <f>VLOOKUP(I209,TABLES!$B$2:$C$146,2,FALSE)</f>
        <v>Ms Karen Braithwaite</v>
      </c>
      <c r="K209" s="2" t="s">
        <v>1021</v>
      </c>
      <c r="L209" s="21">
        <v>0.375</v>
      </c>
      <c r="M209" s="21">
        <v>0.54166666666666663</v>
      </c>
      <c r="N209" s="26" t="str">
        <f t="shared" si="26"/>
        <v>4:00</v>
      </c>
      <c r="O209" s="26">
        <f t="shared" si="27"/>
        <v>239.99999999999994</v>
      </c>
      <c r="P209" s="42" t="str">
        <f>VLOOKUP(O209,TABLES!$F$2:$H$8,3)</f>
        <v>3 to 5 hrs</v>
      </c>
      <c r="Q209" s="5" t="s">
        <v>864</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549</v>
      </c>
      <c r="I210" s="42">
        <f>VLOOKUP(H210,TABLES!$A$2:$B$146,2,FALSE)</f>
        <v>4256</v>
      </c>
      <c r="J210" s="42" t="str">
        <f>VLOOKUP(I210,TABLES!$B$2:$C$146,2,FALSE)</f>
        <v>Tesco Pharmacy Department</v>
      </c>
      <c r="K210" s="2" t="s">
        <v>1021</v>
      </c>
      <c r="L210" s="21">
        <v>0.66666666666666663</v>
      </c>
      <c r="M210" s="21">
        <v>0.875</v>
      </c>
      <c r="N210" s="26" t="str">
        <f t="shared" si="26"/>
        <v>5:00</v>
      </c>
      <c r="O210" s="26">
        <f t="shared" si="27"/>
        <v>300.00000000000006</v>
      </c>
      <c r="P210" s="42" t="str">
        <f>VLOOKUP(O210,TABLES!$F$2:$H$8,3)</f>
        <v>5 to 7 hrs</v>
      </c>
      <c r="Q210" s="5" t="s">
        <v>864</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307</v>
      </c>
      <c r="I211" s="42">
        <f>VLOOKUP(H211,TABLES!$A$2:$B$146,2,FALSE)</f>
        <v>4103</v>
      </c>
      <c r="J211" s="42" t="str">
        <f>VLOOKUP(I211,TABLES!$B$2:$C$146,2,FALSE)</f>
        <v>Lloyds Pharmacy Ltd</v>
      </c>
      <c r="K211" s="2" t="s">
        <v>1021</v>
      </c>
      <c r="L211" s="21">
        <v>0.33333333333333331</v>
      </c>
      <c r="M211" s="21">
        <v>0.375</v>
      </c>
      <c r="N211" s="26" t="str">
        <f t="shared" si="26"/>
        <v>1:00</v>
      </c>
      <c r="O211" s="26">
        <f t="shared" si="27"/>
        <v>60.000000000000028</v>
      </c>
      <c r="P211" s="42" t="str">
        <f>VLOOKUP(O211,TABLES!$F$2:$H$8,3)</f>
        <v>1 to 3 hrs</v>
      </c>
      <c r="Q211" s="5" t="s">
        <v>864</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307</v>
      </c>
      <c r="I212" s="42">
        <f>VLOOKUP(H212,TABLES!$A$2:$B$146,2,FALSE)</f>
        <v>4103</v>
      </c>
      <c r="J212" s="42" t="str">
        <f>VLOOKUP(I212,TABLES!$B$2:$C$146,2,FALSE)</f>
        <v>Lloyds Pharmacy Ltd</v>
      </c>
      <c r="K212" s="2" t="s">
        <v>1021</v>
      </c>
      <c r="L212" s="21">
        <v>0.70833333333333337</v>
      </c>
      <c r="M212" s="21">
        <v>0.79166666666666663</v>
      </c>
      <c r="N212" s="26" t="str">
        <f t="shared" si="26"/>
        <v>2:00</v>
      </c>
      <c r="O212" s="26">
        <f t="shared" si="27"/>
        <v>119.99999999999989</v>
      </c>
      <c r="P212" s="42" t="str">
        <f>VLOOKUP(O212,TABLES!$F$2:$H$8,3)</f>
        <v>1 to 3 hrs</v>
      </c>
      <c r="Q212" s="5" t="s">
        <v>864</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307</v>
      </c>
      <c r="I213" s="42">
        <f>VLOOKUP(H213,TABLES!$A$2:$B$146,2,FALSE)</f>
        <v>4103</v>
      </c>
      <c r="J213" s="42" t="str">
        <f>VLOOKUP(I213,TABLES!$B$2:$C$146,2,FALSE)</f>
        <v>Lloyds Pharmacy Ltd</v>
      </c>
      <c r="K213" s="2" t="s">
        <v>1020</v>
      </c>
      <c r="L213" s="21">
        <v>0.54166666666666663</v>
      </c>
      <c r="M213" s="21">
        <v>0.58333333333333337</v>
      </c>
      <c r="N213" s="26" t="str">
        <f t="shared" si="26"/>
        <v>1:00</v>
      </c>
      <c r="O213" s="26">
        <f t="shared" si="27"/>
        <v>60.000000000000107</v>
      </c>
      <c r="P213" s="42" t="str">
        <f>VLOOKUP(O213,TABLES!$F$2:$H$8,3)</f>
        <v>1 to 3 hrs</v>
      </c>
      <c r="Q213" s="5" t="s">
        <v>867</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549</v>
      </c>
      <c r="I214" s="42">
        <f>VLOOKUP(H214,TABLES!$A$2:$B$146,2,FALSE)</f>
        <v>4256</v>
      </c>
      <c r="J214" s="42" t="str">
        <f>VLOOKUP(I214,TABLES!$B$2:$C$146,2,FALSE)</f>
        <v>Tesco Pharmacy Department</v>
      </c>
      <c r="K214" s="2" t="s">
        <v>1021</v>
      </c>
      <c r="L214" s="21">
        <v>0.66666666666666663</v>
      </c>
      <c r="M214" s="21">
        <v>0.875</v>
      </c>
      <c r="N214" s="26" t="str">
        <f t="shared" si="26"/>
        <v>5:00</v>
      </c>
      <c r="O214" s="26">
        <f t="shared" si="27"/>
        <v>300.00000000000006</v>
      </c>
      <c r="P214" s="42" t="str">
        <f>VLOOKUP(O214,TABLES!$F$2:$H$8,3)</f>
        <v>5 to 7 hrs</v>
      </c>
      <c r="Q214" s="5" t="s">
        <v>864</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486</v>
      </c>
      <c r="I215" s="42">
        <f>VLOOKUP(H215,TABLES!$A$2:$B$146,2,FALSE)</f>
        <v>4173</v>
      </c>
      <c r="J215" s="42" t="str">
        <f>VLOOKUP(I215,TABLES!$B$2:$C$146,2,FALSE)</f>
        <v>Asda Stores Ltd</v>
      </c>
      <c r="K215" s="2" t="s">
        <v>1021</v>
      </c>
      <c r="L215" s="21">
        <v>0.72916666666666663</v>
      </c>
      <c r="M215" s="21">
        <v>0.83333333333333337</v>
      </c>
      <c r="N215" s="26" t="str">
        <f t="shared" si="26"/>
        <v>2:30</v>
      </c>
      <c r="O215" s="26">
        <f t="shared" si="27"/>
        <v>150.00000000000011</v>
      </c>
      <c r="P215" s="42" t="str">
        <f>VLOOKUP(O215,TABLES!$F$2:$H$8,3)</f>
        <v>1 to 3 hrs</v>
      </c>
      <c r="Q215" s="5" t="s">
        <v>864</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321</v>
      </c>
      <c r="I216" s="42">
        <f>VLOOKUP(H216,TABLES!$A$2:$B$146,2,FALSE)</f>
        <v>4107</v>
      </c>
      <c r="J216" s="42" t="str">
        <f>VLOOKUP(I216,TABLES!$B$2:$C$146,2,FALSE)</f>
        <v>Lloyds Pharmacy Ltd</v>
      </c>
      <c r="K216" s="2" t="s">
        <v>1020</v>
      </c>
      <c r="L216" s="21">
        <v>0.375</v>
      </c>
      <c r="M216" s="21">
        <v>0.70833333333333337</v>
      </c>
      <c r="N216" s="26" t="str">
        <f t="shared" si="26"/>
        <v>8:00</v>
      </c>
      <c r="O216" s="26">
        <f t="shared" si="27"/>
        <v>480.00000000000006</v>
      </c>
      <c r="P216" s="42" t="str">
        <f>VLOOKUP(O216,TABLES!$F$2:$H$8,3)</f>
        <v>Over 7 hrs</v>
      </c>
      <c r="Q216" s="5" t="s">
        <v>868</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549</v>
      </c>
      <c r="I217" s="42">
        <f>VLOOKUP(H217,TABLES!$A$2:$B$146,2,FALSE)</f>
        <v>4256</v>
      </c>
      <c r="J217" s="42" t="str">
        <f>VLOOKUP(I217,TABLES!$B$2:$C$146,2,FALSE)</f>
        <v>Tesco Pharmacy Department</v>
      </c>
      <c r="K217" s="2" t="s">
        <v>1021</v>
      </c>
      <c r="L217" s="21">
        <v>0.41666666666666669</v>
      </c>
      <c r="M217" s="21">
        <v>0.75</v>
      </c>
      <c r="N217" s="26" t="str">
        <f t="shared" si="26"/>
        <v>8:00</v>
      </c>
      <c r="O217" s="26">
        <f t="shared" si="27"/>
        <v>480</v>
      </c>
      <c r="P217" s="42" t="str">
        <f>VLOOKUP(O217,TABLES!$F$2:$H$8,3)</f>
        <v>Over 7 hrs</v>
      </c>
      <c r="Q217" s="5" t="s">
        <v>864</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307</v>
      </c>
      <c r="I218" s="42">
        <f>VLOOKUP(H218,TABLES!$A$2:$B$146,2,FALSE)</f>
        <v>4103</v>
      </c>
      <c r="J218" s="42" t="str">
        <f>VLOOKUP(I218,TABLES!$B$2:$C$146,2,FALSE)</f>
        <v>Lloyds Pharmacy Ltd</v>
      </c>
      <c r="K218" s="2" t="s">
        <v>1021</v>
      </c>
      <c r="L218" s="21">
        <v>0.375</v>
      </c>
      <c r="M218" s="21">
        <v>0.75</v>
      </c>
      <c r="N218" s="26" t="str">
        <f t="shared" si="26"/>
        <v>9:00</v>
      </c>
      <c r="O218" s="26">
        <f t="shared" si="27"/>
        <v>540</v>
      </c>
      <c r="P218" s="42" t="str">
        <f>VLOOKUP(O218,TABLES!$F$2:$H$8,3)</f>
        <v>Over 7 hrs</v>
      </c>
      <c r="Q218" s="5" t="s">
        <v>864</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307</v>
      </c>
      <c r="I219" s="42">
        <f>VLOOKUP(H219,TABLES!$A$2:$B$146,2,FALSE)</f>
        <v>4103</v>
      </c>
      <c r="J219" s="42" t="str">
        <f>VLOOKUP(I219,TABLES!$B$2:$C$146,2,FALSE)</f>
        <v>Lloyds Pharmacy Ltd</v>
      </c>
      <c r="K219" s="2" t="s">
        <v>1020</v>
      </c>
      <c r="L219" s="21">
        <v>0.54166666666666663</v>
      </c>
      <c r="M219" s="21">
        <v>0.58333333333333337</v>
      </c>
      <c r="N219" s="26" t="str">
        <f t="shared" si="26"/>
        <v>1:00</v>
      </c>
      <c r="O219" s="26">
        <f t="shared" si="27"/>
        <v>60.000000000000107</v>
      </c>
      <c r="P219" s="42" t="str">
        <f>VLOOKUP(O219,TABLES!$F$2:$H$8,3)</f>
        <v>1 to 3 hrs</v>
      </c>
      <c r="Q219" s="5" t="s">
        <v>867</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549</v>
      </c>
      <c r="I220" s="42">
        <f>VLOOKUP(H220,TABLES!$A$2:$B$146,2,FALSE)</f>
        <v>4256</v>
      </c>
      <c r="J220" s="42" t="str">
        <f>VLOOKUP(I220,TABLES!$B$2:$C$146,2,FALSE)</f>
        <v>Tesco Pharmacy Department</v>
      </c>
      <c r="K220" s="2" t="s">
        <v>1021</v>
      </c>
      <c r="L220" s="21">
        <v>0.41666666666666669</v>
      </c>
      <c r="M220" s="21">
        <v>0.75</v>
      </c>
      <c r="N220" s="26" t="str">
        <f t="shared" si="26"/>
        <v>8:00</v>
      </c>
      <c r="O220" s="26">
        <f t="shared" si="27"/>
        <v>480</v>
      </c>
      <c r="P220" s="42" t="str">
        <f>VLOOKUP(O220,TABLES!$F$2:$H$8,3)</f>
        <v>Over 7 hrs</v>
      </c>
      <c r="Q220" s="5" t="s">
        <v>864</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307</v>
      </c>
      <c r="I221" s="42">
        <f>VLOOKUP(H221,TABLES!$A$2:$B$146,2,FALSE)</f>
        <v>4103</v>
      </c>
      <c r="J221" s="42" t="str">
        <f>VLOOKUP(I221,TABLES!$B$2:$C$146,2,FALSE)</f>
        <v>Lloyds Pharmacy Ltd</v>
      </c>
      <c r="K221" s="2" t="s">
        <v>1020</v>
      </c>
      <c r="L221" s="21">
        <v>0.54166666666666663</v>
      </c>
      <c r="M221" s="21">
        <v>0.58333333333333337</v>
      </c>
      <c r="N221" s="26" t="str">
        <f t="shared" si="26"/>
        <v>1:00</v>
      </c>
      <c r="O221" s="26">
        <f t="shared" si="27"/>
        <v>60.000000000000107</v>
      </c>
      <c r="P221" s="42" t="str">
        <f>VLOOKUP(O221,TABLES!$F$2:$H$8,3)</f>
        <v>1 to 3 hrs</v>
      </c>
      <c r="Q221" s="5" t="s">
        <v>867</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307</v>
      </c>
      <c r="I222" s="42">
        <f>VLOOKUP(H222,TABLES!$A$2:$B$146,2,FALSE)</f>
        <v>4103</v>
      </c>
      <c r="J222" s="42" t="str">
        <f>VLOOKUP(I222,TABLES!$B$2:$C$146,2,FALSE)</f>
        <v>Lloyds Pharmacy Ltd</v>
      </c>
      <c r="K222" s="2" t="s">
        <v>1021</v>
      </c>
      <c r="L222" s="21">
        <v>0.33333333333333331</v>
      </c>
      <c r="M222" s="21">
        <v>0.375</v>
      </c>
      <c r="N222" s="26" t="str">
        <f t="shared" si="26"/>
        <v>1:00</v>
      </c>
      <c r="O222" s="26">
        <f t="shared" si="27"/>
        <v>60.000000000000028</v>
      </c>
      <c r="P222" s="42" t="str">
        <f>VLOOKUP(O222,TABLES!$F$2:$H$8,3)</f>
        <v>1 to 3 hrs</v>
      </c>
      <c r="Q222" s="5" t="s">
        <v>864</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307</v>
      </c>
      <c r="I223" s="42">
        <f>VLOOKUP(H223,TABLES!$A$2:$B$146,2,FALSE)</f>
        <v>4103</v>
      </c>
      <c r="J223" s="42" t="str">
        <f>VLOOKUP(I223,TABLES!$B$2:$C$146,2,FALSE)</f>
        <v>Lloyds Pharmacy Ltd</v>
      </c>
      <c r="K223" s="2" t="s">
        <v>1021</v>
      </c>
      <c r="L223" s="21">
        <v>0.79166666666666663</v>
      </c>
      <c r="M223" s="21">
        <v>0.875</v>
      </c>
      <c r="N223" s="26" t="str">
        <f t="shared" si="26"/>
        <v>2:00</v>
      </c>
      <c r="O223" s="26">
        <f t="shared" si="27"/>
        <v>120.00000000000006</v>
      </c>
      <c r="P223" s="42" t="str">
        <f>VLOOKUP(O223,TABLES!$F$2:$H$8,3)</f>
        <v>1 to 3 hrs</v>
      </c>
      <c r="Q223" s="5" t="s">
        <v>864</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VLOOKUP(H224,TABLES!$A$2:$B$146,2,FALSE)</f>
        <v>4316</v>
      </c>
      <c r="J224" s="42" t="str">
        <f>VLOOKUP(I224,TABLES!$B$2:$C$146,2,FALSE)</f>
        <v>L Rowland &amp; Co (Retail) Ltd</v>
      </c>
      <c r="K224" s="2" t="s">
        <v>1020</v>
      </c>
      <c r="L224" s="21">
        <v>0.375</v>
      </c>
      <c r="M224" s="21">
        <v>0.45833333333333331</v>
      </c>
      <c r="N224" s="26" t="str">
        <f t="shared" si="26"/>
        <v>2:00</v>
      </c>
      <c r="O224" s="26">
        <f t="shared" si="27"/>
        <v>119.99999999999997</v>
      </c>
      <c r="P224" s="42" t="str">
        <f>VLOOKUP(O224,TABLES!$F$2:$H$8,3)</f>
        <v>1 to 3 hrs</v>
      </c>
      <c r="Q224" s="5" t="s">
        <v>865</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307</v>
      </c>
      <c r="I225" s="42">
        <f>VLOOKUP(H225,TABLES!$A$2:$B$146,2,FALSE)</f>
        <v>4103</v>
      </c>
      <c r="J225" s="42" t="str">
        <f>VLOOKUP(I225,TABLES!$B$2:$C$146,2,FALSE)</f>
        <v>Lloyds Pharmacy Ltd</v>
      </c>
      <c r="K225" s="2" t="s">
        <v>1020</v>
      </c>
      <c r="L225" s="21">
        <v>0.54166666666666663</v>
      </c>
      <c r="M225" s="21">
        <v>0.58333333333333337</v>
      </c>
      <c r="N225" s="26" t="str">
        <f t="shared" si="26"/>
        <v>1:00</v>
      </c>
      <c r="O225" s="26">
        <f t="shared" si="27"/>
        <v>60.000000000000107</v>
      </c>
      <c r="P225" s="42" t="str">
        <f>VLOOKUP(O225,TABLES!$F$2:$H$8,3)</f>
        <v>1 to 3 hrs</v>
      </c>
      <c r="Q225" s="5" t="s">
        <v>867</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307</v>
      </c>
      <c r="I226" s="42">
        <f>VLOOKUP(H226,TABLES!$A$2:$B$146,2,FALSE)</f>
        <v>4103</v>
      </c>
      <c r="J226" s="42" t="str">
        <f>VLOOKUP(I226,TABLES!$B$2:$C$146,2,FALSE)</f>
        <v>Lloyds Pharmacy Ltd</v>
      </c>
      <c r="K226" s="2" t="s">
        <v>1021</v>
      </c>
      <c r="L226" s="21">
        <v>0.33333333333333331</v>
      </c>
      <c r="M226" s="21">
        <v>0.375</v>
      </c>
      <c r="N226" s="26" t="str">
        <f t="shared" si="26"/>
        <v>1:00</v>
      </c>
      <c r="O226" s="26">
        <f t="shared" si="27"/>
        <v>60.000000000000028</v>
      </c>
      <c r="P226" s="42" t="str">
        <f>VLOOKUP(O226,TABLES!$F$2:$H$8,3)</f>
        <v>1 to 3 hrs</v>
      </c>
      <c r="Q226" s="5" t="s">
        <v>864</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307</v>
      </c>
      <c r="I227" s="42">
        <f>VLOOKUP(H227,TABLES!$A$2:$B$146,2,FALSE)</f>
        <v>4103</v>
      </c>
      <c r="J227" s="42" t="str">
        <f>VLOOKUP(I227,TABLES!$B$2:$C$146,2,FALSE)</f>
        <v>Lloyds Pharmacy Ltd</v>
      </c>
      <c r="K227" s="2" t="s">
        <v>1021</v>
      </c>
      <c r="L227" s="21">
        <v>0.79166666666666663</v>
      </c>
      <c r="M227" s="21">
        <v>0.875</v>
      </c>
      <c r="N227" s="26" t="str">
        <f t="shared" si="26"/>
        <v>2:00</v>
      </c>
      <c r="O227" s="26">
        <f t="shared" si="27"/>
        <v>120.00000000000006</v>
      </c>
      <c r="P227" s="42" t="str">
        <f>VLOOKUP(O227,TABLES!$F$2:$H$8,3)</f>
        <v>1 to 3 hrs</v>
      </c>
      <c r="Q227" s="5" t="s">
        <v>864</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486</v>
      </c>
      <c r="I228" s="42">
        <f>VLOOKUP(H228,TABLES!$A$2:$B$146,2,FALSE)</f>
        <v>4173</v>
      </c>
      <c r="J228" s="42" t="str">
        <f>VLOOKUP(I228,TABLES!$B$2:$C$146,2,FALSE)</f>
        <v>Asda Stores Ltd</v>
      </c>
      <c r="K228" s="2" t="s">
        <v>1021</v>
      </c>
      <c r="L228" s="21">
        <v>0.66666666666666663</v>
      </c>
      <c r="M228" s="21">
        <v>0.875</v>
      </c>
      <c r="N228" s="26" t="str">
        <f t="shared" si="26"/>
        <v>5:00</v>
      </c>
      <c r="O228" s="26">
        <f t="shared" si="27"/>
        <v>300.00000000000006</v>
      </c>
      <c r="P228" s="42" t="str">
        <f>VLOOKUP(O228,TABLES!$F$2:$H$8,3)</f>
        <v>5 to 7 hrs</v>
      </c>
      <c r="Q228" s="5" t="s">
        <v>864</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307</v>
      </c>
      <c r="I229" s="42">
        <f>VLOOKUP(H229,TABLES!$A$2:$B$146,2,FALSE)</f>
        <v>4103</v>
      </c>
      <c r="J229" s="42" t="str">
        <f>VLOOKUP(I229,TABLES!$B$2:$C$146,2,FALSE)</f>
        <v>Lloyds Pharmacy Ltd</v>
      </c>
      <c r="K229" s="2" t="s">
        <v>1020</v>
      </c>
      <c r="L229" s="21">
        <v>0.54166666666666663</v>
      </c>
      <c r="M229" s="21">
        <v>0.58333333333333337</v>
      </c>
      <c r="N229" s="26" t="str">
        <f t="shared" si="26"/>
        <v>1:00</v>
      </c>
      <c r="O229" s="26">
        <f t="shared" si="27"/>
        <v>60.000000000000107</v>
      </c>
      <c r="P229" s="42" t="str">
        <f>VLOOKUP(O229,TABLES!$F$2:$H$8,3)</f>
        <v>1 to 3 hrs</v>
      </c>
      <c r="Q229" s="5" t="s">
        <v>867</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307</v>
      </c>
      <c r="I230" s="42">
        <f>VLOOKUP(H230,TABLES!$A$2:$B$146,2,FALSE)</f>
        <v>4103</v>
      </c>
      <c r="J230" s="42" t="str">
        <f>VLOOKUP(I230,TABLES!$B$2:$C$146,2,FALSE)</f>
        <v>Lloyds Pharmacy Ltd</v>
      </c>
      <c r="K230" s="2" t="s">
        <v>1021</v>
      </c>
      <c r="L230" s="21">
        <v>0.33333333333333331</v>
      </c>
      <c r="M230" s="21">
        <v>0.375</v>
      </c>
      <c r="N230" s="26" t="str">
        <f t="shared" si="26"/>
        <v>1:00</v>
      </c>
      <c r="O230" s="26">
        <f t="shared" si="27"/>
        <v>60.000000000000028</v>
      </c>
      <c r="P230" s="42" t="str">
        <f>VLOOKUP(O230,TABLES!$F$2:$H$8,3)</f>
        <v>1 to 3 hrs</v>
      </c>
      <c r="Q230" s="5" t="s">
        <v>864</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307</v>
      </c>
      <c r="I231" s="42">
        <f>VLOOKUP(H231,TABLES!$A$2:$B$146,2,FALSE)</f>
        <v>4103</v>
      </c>
      <c r="J231" s="42" t="str">
        <f>VLOOKUP(I231,TABLES!$B$2:$C$146,2,FALSE)</f>
        <v>Lloyds Pharmacy Ltd</v>
      </c>
      <c r="K231" s="2" t="s">
        <v>1021</v>
      </c>
      <c r="L231" s="21">
        <v>0.79166666666666663</v>
      </c>
      <c r="M231" s="21">
        <v>0.875</v>
      </c>
      <c r="N231" s="26" t="str">
        <f t="shared" si="26"/>
        <v>2:00</v>
      </c>
      <c r="O231" s="26">
        <f t="shared" si="27"/>
        <v>120.00000000000006</v>
      </c>
      <c r="P231" s="42" t="str">
        <f>VLOOKUP(O231,TABLES!$F$2:$H$8,3)</f>
        <v>1 to 3 hrs</v>
      </c>
      <c r="Q231" s="5" t="s">
        <v>864</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307</v>
      </c>
      <c r="I232" s="42">
        <f>VLOOKUP(H232,TABLES!$A$2:$B$146,2,FALSE)</f>
        <v>4103</v>
      </c>
      <c r="J232" s="42" t="str">
        <f>VLOOKUP(I232,TABLES!$B$2:$C$146,2,FALSE)</f>
        <v>Lloyds Pharmacy Ltd</v>
      </c>
      <c r="K232" s="2" t="s">
        <v>1020</v>
      </c>
      <c r="L232" s="21">
        <v>0.54166666666666663</v>
      </c>
      <c r="M232" s="21">
        <v>0.58333333333333337</v>
      </c>
      <c r="N232" s="26" t="str">
        <f t="shared" si="26"/>
        <v>1:00</v>
      </c>
      <c r="O232" s="26">
        <f t="shared" si="27"/>
        <v>60.000000000000107</v>
      </c>
      <c r="P232" s="42" t="str">
        <f>VLOOKUP(O232,TABLES!$F$2:$H$8,3)</f>
        <v>1 to 3 hrs</v>
      </c>
      <c r="Q232" s="5" t="s">
        <v>867</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307</v>
      </c>
      <c r="I233" s="42">
        <f>VLOOKUP(H233,TABLES!$A$2:$B$146,2,FALSE)</f>
        <v>4103</v>
      </c>
      <c r="J233" s="42" t="str">
        <f>VLOOKUP(I233,TABLES!$B$2:$C$146,2,FALSE)</f>
        <v>Lloyds Pharmacy Ltd</v>
      </c>
      <c r="K233" s="2" t="s">
        <v>1021</v>
      </c>
      <c r="L233" s="21">
        <v>0.33333333333333331</v>
      </c>
      <c r="M233" s="21">
        <v>0.375</v>
      </c>
      <c r="N233" s="26" t="str">
        <f t="shared" si="26"/>
        <v>1:00</v>
      </c>
      <c r="O233" s="26">
        <f t="shared" si="27"/>
        <v>60.000000000000028</v>
      </c>
      <c r="P233" s="42" t="str">
        <f>VLOOKUP(O233,TABLES!$F$2:$H$8,3)</f>
        <v>1 to 3 hrs</v>
      </c>
      <c r="Q233" s="5" t="s">
        <v>864</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307</v>
      </c>
      <c r="I234" s="42">
        <f>VLOOKUP(H234,TABLES!$A$2:$B$146,2,FALSE)</f>
        <v>4103</v>
      </c>
      <c r="J234" s="42" t="str">
        <f>VLOOKUP(I234,TABLES!$B$2:$C$146,2,FALSE)</f>
        <v>Lloyds Pharmacy Ltd</v>
      </c>
      <c r="K234" s="2" t="s">
        <v>1021</v>
      </c>
      <c r="L234" s="21">
        <v>0.79166666666666663</v>
      </c>
      <c r="M234" s="21">
        <v>0.875</v>
      </c>
      <c r="N234" s="26" t="str">
        <f t="shared" si="26"/>
        <v>2:00</v>
      </c>
      <c r="O234" s="26">
        <f t="shared" si="27"/>
        <v>120.00000000000006</v>
      </c>
      <c r="P234" s="42" t="str">
        <f>VLOOKUP(O234,TABLES!$F$2:$H$8,3)</f>
        <v>1 to 3 hrs</v>
      </c>
      <c r="Q234" s="5" t="s">
        <v>864</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307</v>
      </c>
      <c r="I235" s="42">
        <f>VLOOKUP(H235,TABLES!$A$2:$B$146,2,FALSE)</f>
        <v>4103</v>
      </c>
      <c r="J235" s="42" t="str">
        <f>VLOOKUP(I235,TABLES!$B$2:$C$146,2,FALSE)</f>
        <v>Lloyds Pharmacy Ltd</v>
      </c>
      <c r="K235" s="2" t="s">
        <v>1020</v>
      </c>
      <c r="L235" s="21">
        <v>0.54166666666666663</v>
      </c>
      <c r="M235" s="21">
        <v>0.58333333333333337</v>
      </c>
      <c r="N235" s="26" t="str">
        <f t="shared" si="26"/>
        <v>1:00</v>
      </c>
      <c r="O235" s="26">
        <f t="shared" si="27"/>
        <v>60.000000000000107</v>
      </c>
      <c r="P235" s="42" t="str">
        <f>VLOOKUP(O235,TABLES!$F$2:$H$8,3)</f>
        <v>1 to 3 hrs</v>
      </c>
      <c r="Q235" s="5" t="s">
        <v>867</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307</v>
      </c>
      <c r="I236" s="42">
        <f>VLOOKUP(H236,TABLES!$A$2:$B$146,2,FALSE)</f>
        <v>4103</v>
      </c>
      <c r="J236" s="42" t="str">
        <f>VLOOKUP(I236,TABLES!$B$2:$C$146,2,FALSE)</f>
        <v>Lloyds Pharmacy Ltd</v>
      </c>
      <c r="K236" s="2" t="s">
        <v>1021</v>
      </c>
      <c r="L236" s="21">
        <v>0.33333333333333331</v>
      </c>
      <c r="M236" s="21">
        <v>0.375</v>
      </c>
      <c r="N236" s="26" t="str">
        <f t="shared" si="26"/>
        <v>1:00</v>
      </c>
      <c r="O236" s="26">
        <f t="shared" si="27"/>
        <v>60.000000000000028</v>
      </c>
      <c r="P236" s="42" t="str">
        <f>VLOOKUP(O236,TABLES!$F$2:$H$8,3)</f>
        <v>1 to 3 hrs</v>
      </c>
      <c r="Q236" s="5" t="s">
        <v>864</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307</v>
      </c>
      <c r="I237" s="42">
        <f>VLOOKUP(H237,TABLES!$A$2:$B$146,2,FALSE)</f>
        <v>4103</v>
      </c>
      <c r="J237" s="42" t="str">
        <f>VLOOKUP(I237,TABLES!$B$2:$C$146,2,FALSE)</f>
        <v>Lloyds Pharmacy Ltd</v>
      </c>
      <c r="K237" s="2" t="s">
        <v>1021</v>
      </c>
      <c r="L237" s="21">
        <v>0.79166666666666663</v>
      </c>
      <c r="M237" s="21">
        <v>0.875</v>
      </c>
      <c r="N237" s="26" t="str">
        <f t="shared" si="26"/>
        <v>2:00</v>
      </c>
      <c r="O237" s="26">
        <f t="shared" si="27"/>
        <v>120.00000000000006</v>
      </c>
      <c r="P237" s="42" t="str">
        <f>VLOOKUP(O237,TABLES!$F$2:$H$8,3)</f>
        <v>1 to 3 hrs</v>
      </c>
      <c r="Q237" s="5" t="s">
        <v>864</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VLOOKUP(H238,TABLES!$A$2:$B$146,2,FALSE)</f>
        <v>4299</v>
      </c>
      <c r="J238" s="42" t="str">
        <f>VLOOKUP(I238,TABLES!$B$2:$C$146,2,FALSE)</f>
        <v>Lloyds Pharmacy Ltd</v>
      </c>
      <c r="K238" s="2" t="s">
        <v>1020</v>
      </c>
      <c r="L238" s="21">
        <v>0.375</v>
      </c>
      <c r="M238" s="21">
        <v>0.625</v>
      </c>
      <c r="N238" s="26" t="str">
        <f t="shared" si="26"/>
        <v>6:00</v>
      </c>
      <c r="O238" s="26">
        <f t="shared" si="27"/>
        <v>360</v>
      </c>
      <c r="P238" s="42" t="str">
        <f>VLOOKUP(O238,TABLES!$F$2:$H$8,3)</f>
        <v>5 to 7 hrs</v>
      </c>
      <c r="Q238" s="5" t="s">
        <v>874</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307</v>
      </c>
      <c r="I239" s="42">
        <f>VLOOKUP(H239,TABLES!$A$2:$B$146,2,FALSE)</f>
        <v>4103</v>
      </c>
      <c r="J239" s="42" t="str">
        <f>VLOOKUP(I239,TABLES!$B$2:$C$146,2,FALSE)</f>
        <v>Lloyds Pharmacy Ltd</v>
      </c>
      <c r="K239" s="2" t="s">
        <v>1021</v>
      </c>
      <c r="L239" s="21">
        <v>0.33333333333333331</v>
      </c>
      <c r="M239" s="21">
        <v>0.79166666666666663</v>
      </c>
      <c r="N239" s="26" t="str">
        <f t="shared" si="26"/>
        <v>11:00</v>
      </c>
      <c r="O239" s="26">
        <f t="shared" si="27"/>
        <v>660</v>
      </c>
      <c r="P239" s="42" t="str">
        <f>VLOOKUP(O239,TABLES!$F$2:$H$8,3)</f>
        <v>Over 7 hrs</v>
      </c>
      <c r="Q239" s="5" t="s">
        <v>864</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549</v>
      </c>
      <c r="I240" s="42">
        <f>VLOOKUP(H240,TABLES!$A$2:$B$146,2,FALSE)</f>
        <v>4256</v>
      </c>
      <c r="J240" s="42" t="str">
        <f>VLOOKUP(I240,TABLES!$B$2:$C$146,2,FALSE)</f>
        <v>Tesco Pharmacy Department</v>
      </c>
      <c r="K240" s="2" t="s">
        <v>1021</v>
      </c>
      <c r="L240" s="21">
        <v>0.66666666666666663</v>
      </c>
      <c r="M240" s="21">
        <v>0.875</v>
      </c>
      <c r="N240" s="26" t="str">
        <f t="shared" si="26"/>
        <v>5:00</v>
      </c>
      <c r="O240" s="26">
        <f t="shared" si="27"/>
        <v>300.00000000000006</v>
      </c>
      <c r="P240" s="42" t="str">
        <f>VLOOKUP(O240,TABLES!$F$2:$H$8,3)</f>
        <v>5 to 7 hrs</v>
      </c>
      <c r="Q240" s="5" t="s">
        <v>864</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321</v>
      </c>
      <c r="I241" s="42">
        <f>VLOOKUP(H241,TABLES!$A$2:$B$146,2,FALSE)</f>
        <v>4107</v>
      </c>
      <c r="J241" s="42" t="str">
        <f>VLOOKUP(I241,TABLES!$B$2:$C$146,2,FALSE)</f>
        <v>Lloyds Pharmacy Ltd</v>
      </c>
      <c r="K241" s="2" t="s">
        <v>1020</v>
      </c>
      <c r="L241" s="21">
        <v>0.375</v>
      </c>
      <c r="M241" s="21">
        <v>0.70833333333333337</v>
      </c>
      <c r="N241" s="26" t="str">
        <f t="shared" si="26"/>
        <v>8:00</v>
      </c>
      <c r="O241" s="26">
        <f t="shared" si="27"/>
        <v>480.00000000000006</v>
      </c>
      <c r="P241" s="42" t="str">
        <f>VLOOKUP(O241,TABLES!$F$2:$H$8,3)</f>
        <v>Over 7 hrs</v>
      </c>
      <c r="Q241" s="5" t="s">
        <v>874</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307</v>
      </c>
      <c r="I242" s="42">
        <f>VLOOKUP(H242,TABLES!$A$2:$B$146,2,FALSE)</f>
        <v>4103</v>
      </c>
      <c r="J242" s="42" t="str">
        <f>VLOOKUP(I242,TABLES!$B$2:$C$146,2,FALSE)</f>
        <v>Lloyds Pharmacy Ltd</v>
      </c>
      <c r="K242" s="2" t="s">
        <v>1021</v>
      </c>
      <c r="L242" s="21">
        <v>0.375</v>
      </c>
      <c r="M242" s="21">
        <v>0.75</v>
      </c>
      <c r="N242" s="26" t="str">
        <f t="shared" si="26"/>
        <v>9:00</v>
      </c>
      <c r="O242" s="26">
        <f t="shared" si="27"/>
        <v>540</v>
      </c>
      <c r="P242" s="42" t="str">
        <f>VLOOKUP(O242,TABLES!$F$2:$H$8,3)</f>
        <v>Over 7 hrs</v>
      </c>
      <c r="Q242" s="5" t="s">
        <v>864</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549</v>
      </c>
      <c r="I243" s="42">
        <f>VLOOKUP(H243,TABLES!$A$2:$B$146,2,FALSE)</f>
        <v>4256</v>
      </c>
      <c r="J243" s="42" t="str">
        <f>VLOOKUP(I243,TABLES!$B$2:$C$146,2,FALSE)</f>
        <v>Tesco Pharmacy Department</v>
      </c>
      <c r="K243" s="2" t="s">
        <v>1021</v>
      </c>
      <c r="L243" s="21">
        <v>0.41666666666666669</v>
      </c>
      <c r="M243" s="21">
        <v>0.75</v>
      </c>
      <c r="N243" s="26" t="str">
        <f t="shared" si="26"/>
        <v>8:00</v>
      </c>
      <c r="O243" s="26">
        <f t="shared" si="27"/>
        <v>480</v>
      </c>
      <c r="P243" s="42" t="str">
        <f>VLOOKUP(O243,TABLES!$F$2:$H$8,3)</f>
        <v>Over 7 hrs</v>
      </c>
      <c r="Q243" s="5" t="s">
        <v>864</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486</v>
      </c>
      <c r="I244" s="42">
        <f>VLOOKUP(H244,TABLES!$A$2:$B$146,2,FALSE)</f>
        <v>4173</v>
      </c>
      <c r="J244" s="42" t="str">
        <f>VLOOKUP(I244,TABLES!$B$2:$C$146,2,FALSE)</f>
        <v>Asda Stores Ltd</v>
      </c>
      <c r="K244" s="2" t="s">
        <v>1020</v>
      </c>
      <c r="L244" s="21">
        <v>0.375</v>
      </c>
      <c r="M244" s="21">
        <v>0.75</v>
      </c>
      <c r="N244" s="26" t="str">
        <f t="shared" si="26"/>
        <v>9:00</v>
      </c>
      <c r="O244" s="26">
        <f t="shared" si="27"/>
        <v>540</v>
      </c>
      <c r="P244" s="42" t="str">
        <f>VLOOKUP(O244,TABLES!$F$2:$H$8,3)</f>
        <v>Over 7 hrs</v>
      </c>
      <c r="Q244" s="5" t="s">
        <v>864</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307</v>
      </c>
      <c r="I245" s="42">
        <f>VLOOKUP(H245,TABLES!$A$2:$B$146,2,FALSE)</f>
        <v>4103</v>
      </c>
      <c r="J245" s="42" t="str">
        <f>VLOOKUP(I245,TABLES!$B$2:$C$146,2,FALSE)</f>
        <v>Lloyds Pharmacy Ltd</v>
      </c>
      <c r="K245" s="2" t="s">
        <v>1020</v>
      </c>
      <c r="L245" s="21">
        <v>0.54166666666666663</v>
      </c>
      <c r="M245" s="21">
        <v>0.58333333333333337</v>
      </c>
      <c r="N245" s="26" t="str">
        <f t="shared" si="26"/>
        <v>1:00</v>
      </c>
      <c r="O245" s="26">
        <f t="shared" si="27"/>
        <v>60.000000000000107</v>
      </c>
      <c r="P245" s="42" t="str">
        <f>VLOOKUP(O245,TABLES!$F$2:$H$8,3)</f>
        <v>1 to 3 hrs</v>
      </c>
      <c r="Q245" s="5" t="s">
        <v>867</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307</v>
      </c>
      <c r="I246" s="42">
        <f>VLOOKUP(H246,TABLES!$A$2:$B$146,2,FALSE)</f>
        <v>4103</v>
      </c>
      <c r="J246" s="42" t="str">
        <f>VLOOKUP(I246,TABLES!$B$2:$C$146,2,FALSE)</f>
        <v>Lloyds Pharmacy Ltd</v>
      </c>
      <c r="K246" s="2" t="s">
        <v>1021</v>
      </c>
      <c r="L246" s="21">
        <v>0.33333333333333331</v>
      </c>
      <c r="M246" s="21">
        <v>0.375</v>
      </c>
      <c r="N246" s="26" t="str">
        <f t="shared" si="26"/>
        <v>1:00</v>
      </c>
      <c r="O246" s="26">
        <f t="shared" si="27"/>
        <v>60.000000000000028</v>
      </c>
      <c r="P246" s="42" t="str">
        <f>VLOOKUP(O246,TABLES!$F$2:$H$8,3)</f>
        <v>1 to 3 hrs</v>
      </c>
      <c r="Q246" s="5" t="s">
        <v>864</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307</v>
      </c>
      <c r="I247" s="42">
        <f>VLOOKUP(H247,TABLES!$A$2:$B$146,2,FALSE)</f>
        <v>4103</v>
      </c>
      <c r="J247" s="42" t="str">
        <f>VLOOKUP(I247,TABLES!$B$2:$C$146,2,FALSE)</f>
        <v>Lloyds Pharmacy Ltd</v>
      </c>
      <c r="K247" s="2" t="s">
        <v>1020</v>
      </c>
      <c r="L247" s="21">
        <v>0.625</v>
      </c>
      <c r="M247" s="21">
        <v>0.875</v>
      </c>
      <c r="N247" s="26" t="str">
        <f t="shared" si="26"/>
        <v>6:00</v>
      </c>
      <c r="O247" s="26">
        <f t="shared" si="27"/>
        <v>360</v>
      </c>
      <c r="P247" s="42" t="str">
        <f>VLOOKUP(O247,TABLES!$F$2:$H$8,3)</f>
        <v>5 to 7 hrs</v>
      </c>
      <c r="Q247" s="5" t="s">
        <v>864</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307</v>
      </c>
      <c r="I248" s="42">
        <f>VLOOKUP(H248,TABLES!$A$2:$B$146,2,FALSE)</f>
        <v>4103</v>
      </c>
      <c r="J248" s="42" t="str">
        <f>VLOOKUP(I248,TABLES!$B$2:$C$146,2,FALSE)</f>
        <v>Lloyds Pharmacy Ltd</v>
      </c>
      <c r="K248" s="2" t="s">
        <v>1020</v>
      </c>
      <c r="L248" s="21">
        <v>0.54166666666666663</v>
      </c>
      <c r="M248" s="21">
        <v>0.58333333333333337</v>
      </c>
      <c r="N248" s="26" t="str">
        <f t="shared" si="26"/>
        <v>1:00</v>
      </c>
      <c r="O248" s="26">
        <f t="shared" si="27"/>
        <v>60.000000000000107</v>
      </c>
      <c r="P248" s="42" t="str">
        <f>VLOOKUP(O248,TABLES!$F$2:$H$8,3)</f>
        <v>1 to 3 hrs</v>
      </c>
      <c r="Q248" s="5" t="s">
        <v>867</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307</v>
      </c>
      <c r="I249" s="42">
        <f>VLOOKUP(H249,TABLES!$A$2:$B$146,2,FALSE)</f>
        <v>4103</v>
      </c>
      <c r="J249" s="42" t="str">
        <f>VLOOKUP(I249,TABLES!$B$2:$C$146,2,FALSE)</f>
        <v>Lloyds Pharmacy Ltd</v>
      </c>
      <c r="K249" s="2" t="s">
        <v>1020</v>
      </c>
      <c r="L249" s="21">
        <v>0.70833333333333337</v>
      </c>
      <c r="M249" s="21">
        <v>0.875</v>
      </c>
      <c r="N249" s="26" t="str">
        <f t="shared" si="26"/>
        <v>4:00</v>
      </c>
      <c r="O249" s="26">
        <f t="shared" si="27"/>
        <v>239.99999999999994</v>
      </c>
      <c r="P249" s="42" t="str">
        <f>VLOOKUP(O249,TABLES!$F$2:$H$8,3)</f>
        <v>3 to 5 hrs</v>
      </c>
      <c r="Q249" s="5" t="s">
        <v>864</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307</v>
      </c>
      <c r="I250" s="42">
        <f>VLOOKUP(H250,TABLES!$A$2:$B$146,2,FALSE)</f>
        <v>4103</v>
      </c>
      <c r="J250" s="42" t="str">
        <f>VLOOKUP(I250,TABLES!$B$2:$C$146,2,FALSE)</f>
        <v>Lloyds Pharmacy Ltd</v>
      </c>
      <c r="K250" s="2" t="s">
        <v>1020</v>
      </c>
      <c r="L250" s="21">
        <v>0.33333333333333331</v>
      </c>
      <c r="M250" s="21">
        <v>0.375</v>
      </c>
      <c r="N250" s="26" t="str">
        <f t="shared" si="26"/>
        <v>1:00</v>
      </c>
      <c r="O250" s="26">
        <f t="shared" si="27"/>
        <v>60.000000000000028</v>
      </c>
      <c r="P250" s="42" t="str">
        <f>VLOOKUP(O250,TABLES!$F$2:$H$8,3)</f>
        <v>1 to 3 hrs</v>
      </c>
      <c r="Q250" s="5" t="s">
        <v>864</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687</v>
      </c>
      <c r="I251" s="42">
        <f>VLOOKUP(H251,TABLES!$A$2:$B$146,2,FALSE)</f>
        <v>4319</v>
      </c>
      <c r="J251" s="42" t="str">
        <f>VLOOKUP(I251,TABLES!$B$2:$C$146,2,FALSE)</f>
        <v>L Rowland &amp; Co (Retail) Ltd</v>
      </c>
      <c r="K251" s="2" t="s">
        <v>1020</v>
      </c>
      <c r="L251" s="21">
        <v>0.375</v>
      </c>
      <c r="M251" s="21">
        <v>0.5625</v>
      </c>
      <c r="N251" s="26" t="str">
        <f t="shared" si="26"/>
        <v>4:30</v>
      </c>
      <c r="O251" s="26">
        <f t="shared" si="27"/>
        <v>270</v>
      </c>
      <c r="P251" s="42" t="str">
        <f>VLOOKUP(O251,TABLES!$F$2:$H$8,3)</f>
        <v>3 to 5 hrs</v>
      </c>
      <c r="Q251" s="5" t="s">
        <v>866</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VLOOKUP(H252,TABLES!$A$2:$B$146,2,FALSE)</f>
        <v>4316</v>
      </c>
      <c r="J252" s="42" t="str">
        <f>VLOOKUP(I252,TABLES!$B$2:$C$146,2,FALSE)</f>
        <v>L Rowland &amp; Co (Retail) Ltd</v>
      </c>
      <c r="K252" s="2" t="s">
        <v>1020</v>
      </c>
      <c r="L252" s="21">
        <v>0.54166666666666663</v>
      </c>
      <c r="M252" s="21">
        <v>0.75</v>
      </c>
      <c r="N252" s="26" t="str">
        <f t="shared" si="26"/>
        <v>5:00</v>
      </c>
      <c r="O252" s="26">
        <f t="shared" si="27"/>
        <v>300.00000000000006</v>
      </c>
      <c r="P252" s="42" t="str">
        <f>VLOOKUP(O252,TABLES!$F$2:$H$8,3)</f>
        <v>5 to 7 hrs</v>
      </c>
      <c r="Q252" s="5" t="s">
        <v>864</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549</v>
      </c>
      <c r="I253" s="42">
        <f>VLOOKUP(H253,TABLES!$A$2:$B$146,2,FALSE)</f>
        <v>4256</v>
      </c>
      <c r="J253" s="42" t="str">
        <f>VLOOKUP(I253,TABLES!$B$2:$C$146,2,FALSE)</f>
        <v>Tesco Pharmacy Department</v>
      </c>
      <c r="K253" s="2" t="s">
        <v>1021</v>
      </c>
      <c r="L253" s="21">
        <v>0.66666666666666663</v>
      </c>
      <c r="M253" s="21">
        <v>0.875</v>
      </c>
      <c r="N253" s="26" t="str">
        <f t="shared" si="26"/>
        <v>5:00</v>
      </c>
      <c r="O253" s="26">
        <f t="shared" si="27"/>
        <v>300.00000000000006</v>
      </c>
      <c r="P253" s="42" t="str">
        <f>VLOOKUP(O253,TABLES!$F$2:$H$8,3)</f>
        <v>5 to 7 hrs</v>
      </c>
      <c r="Q253" s="5" t="s">
        <v>864</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486</v>
      </c>
      <c r="I254" s="42">
        <f>VLOOKUP(H254,TABLES!$A$2:$B$146,2,FALSE)</f>
        <v>4173</v>
      </c>
      <c r="J254" s="42" t="str">
        <f>VLOOKUP(I254,TABLES!$B$2:$C$146,2,FALSE)</f>
        <v>Asda Stores Ltd</v>
      </c>
      <c r="K254" s="2" t="s">
        <v>1021</v>
      </c>
      <c r="L254" s="21">
        <v>0.72916666666666663</v>
      </c>
      <c r="M254" s="21">
        <v>0.83333333333333337</v>
      </c>
      <c r="N254" s="26" t="str">
        <f t="shared" si="26"/>
        <v>2:30</v>
      </c>
      <c r="O254" s="26">
        <f t="shared" si="27"/>
        <v>150.00000000000011</v>
      </c>
      <c r="P254" s="42" t="str">
        <f>VLOOKUP(O254,TABLES!$F$2:$H$8,3)</f>
        <v>1 to 3 hrs</v>
      </c>
      <c r="Q254" s="5" t="s">
        <v>864</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321</v>
      </c>
      <c r="I255" s="42">
        <f>VLOOKUP(H255,TABLES!$A$2:$B$146,2,FALSE)</f>
        <v>4107</v>
      </c>
      <c r="J255" s="42" t="str">
        <f>VLOOKUP(I255,TABLES!$B$2:$C$146,2,FALSE)</f>
        <v>Lloyds Pharmacy Ltd</v>
      </c>
      <c r="K255" s="2" t="s">
        <v>1020</v>
      </c>
      <c r="L255" s="21">
        <v>0.375</v>
      </c>
      <c r="M255" s="21">
        <v>0.70833333333333337</v>
      </c>
      <c r="N255" s="26" t="str">
        <f t="shared" si="26"/>
        <v>8:00</v>
      </c>
      <c r="O255" s="26">
        <f t="shared" si="27"/>
        <v>480.00000000000006</v>
      </c>
      <c r="P255" s="42" t="str">
        <f>VLOOKUP(O255,TABLES!$F$2:$H$8,3)</f>
        <v>Over 7 hrs</v>
      </c>
      <c r="Q255" s="5" t="s">
        <v>864</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549</v>
      </c>
      <c r="I256" s="42">
        <f>VLOOKUP(H256,TABLES!$A$2:$B$146,2,FALSE)</f>
        <v>4256</v>
      </c>
      <c r="J256" s="42" t="str">
        <f>VLOOKUP(I256,TABLES!$B$2:$C$146,2,FALSE)</f>
        <v>Tesco Pharmacy Department</v>
      </c>
      <c r="K256" s="2" t="s">
        <v>1021</v>
      </c>
      <c r="L256" s="21">
        <v>0.41666666666666669</v>
      </c>
      <c r="M256" s="21">
        <v>0.75</v>
      </c>
      <c r="N256" s="26" t="str">
        <f t="shared" si="26"/>
        <v>8:00</v>
      </c>
      <c r="O256" s="26">
        <f t="shared" si="27"/>
        <v>480</v>
      </c>
      <c r="P256" s="42" t="str">
        <f>VLOOKUP(O256,TABLES!$F$2:$H$8,3)</f>
        <v>Over 7 hrs</v>
      </c>
      <c r="Q256" s="5" t="s">
        <v>864</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VLOOKUP(H257,TABLES!$A$2:$B$146,2,FALSE)</f>
        <v>4019</v>
      </c>
      <c r="J257" s="42" t="str">
        <f>VLOOKUP(I257,TABLES!$B$2:$C$146,2,FALSE)</f>
        <v>Zaq Aberdeen Ltd</v>
      </c>
      <c r="K257" s="2" t="s">
        <v>1020</v>
      </c>
      <c r="L257" s="21">
        <v>0.375</v>
      </c>
      <c r="M257" s="21">
        <v>0.52083333333333337</v>
      </c>
      <c r="N257" s="26" t="str">
        <f t="shared" si="26"/>
        <v>3:30</v>
      </c>
      <c r="O257" s="26">
        <f t="shared" si="27"/>
        <v>210.00000000000006</v>
      </c>
      <c r="P257" s="42" t="str">
        <f>VLOOKUP(O257,TABLES!$F$2:$H$8,3)</f>
        <v>3 to 5 hrs</v>
      </c>
      <c r="Q257" s="5" t="s">
        <v>863</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549</v>
      </c>
      <c r="I258" s="42">
        <f>VLOOKUP(H258,TABLES!$A$2:$B$146,2,FALSE)</f>
        <v>4256</v>
      </c>
      <c r="J258" s="42" t="str">
        <f>VLOOKUP(I258,TABLES!$B$2:$C$146,2,FALSE)</f>
        <v>Tesco Pharmacy Department</v>
      </c>
      <c r="K258" s="2" t="s">
        <v>1021</v>
      </c>
      <c r="L258" s="21">
        <v>0.375</v>
      </c>
      <c r="M258" s="21">
        <v>0.875</v>
      </c>
      <c r="N258" s="26" t="str">
        <f t="shared" ref="N258:N321" si="33">TEXT(M258-L258,"H:MM")</f>
        <v>12:00</v>
      </c>
      <c r="O258" s="26">
        <f t="shared" ref="O258:O321" si="34">(M258-L258)*1440</f>
        <v>720</v>
      </c>
      <c r="P258" s="42" t="str">
        <f>VLOOKUP(O258,TABLES!$F$2:$H$8,3)</f>
        <v>Over 7 hrs</v>
      </c>
      <c r="Q258" s="5" t="s">
        <v>864</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321</v>
      </c>
      <c r="I259" s="42">
        <f>VLOOKUP(H259,TABLES!$A$2:$B$146,2,FALSE)</f>
        <v>4107</v>
      </c>
      <c r="J259" s="42" t="str">
        <f>VLOOKUP(I259,TABLES!$B$2:$C$146,2,FALSE)</f>
        <v>Lloyds Pharmacy Ltd</v>
      </c>
      <c r="K259" s="2" t="s">
        <v>1021</v>
      </c>
      <c r="L259" s="21">
        <v>0.54166666666666663</v>
      </c>
      <c r="M259" s="21">
        <v>0.70833333333333337</v>
      </c>
      <c r="N259" s="26" t="str">
        <f t="shared" si="33"/>
        <v>4:00</v>
      </c>
      <c r="O259" s="26">
        <f t="shared" si="34"/>
        <v>240.00000000000011</v>
      </c>
      <c r="P259" s="42" t="str">
        <f>VLOOKUP(O259,TABLES!$F$2:$H$8,3)</f>
        <v>3 to 5 hrs</v>
      </c>
      <c r="Q259" s="5" t="s">
        <v>864</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549</v>
      </c>
      <c r="I260" s="42">
        <f>VLOOKUP(H260,TABLES!$A$2:$B$146,2,FALSE)</f>
        <v>4256</v>
      </c>
      <c r="J260" s="42" t="str">
        <f>VLOOKUP(I260,TABLES!$B$2:$C$146,2,FALSE)</f>
        <v>Tesco Pharmacy Department</v>
      </c>
      <c r="K260" s="2" t="s">
        <v>1021</v>
      </c>
      <c r="L260" s="21">
        <v>0.41666666666666669</v>
      </c>
      <c r="M260" s="21">
        <v>0.75</v>
      </c>
      <c r="N260" s="26" t="str">
        <f t="shared" si="33"/>
        <v>8:00</v>
      </c>
      <c r="O260" s="26">
        <f t="shared" si="34"/>
        <v>480</v>
      </c>
      <c r="P260" s="42" t="str">
        <f>VLOOKUP(O260,TABLES!$F$2:$H$8,3)</f>
        <v>Over 7 hrs</v>
      </c>
      <c r="Q260" s="5" t="s">
        <v>864</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486</v>
      </c>
      <c r="I261" s="42">
        <f>VLOOKUP(H261,TABLES!$A$2:$B$146,2,FALSE)</f>
        <v>4173</v>
      </c>
      <c r="J261" s="42" t="str">
        <f>VLOOKUP(I261,TABLES!$B$2:$C$146,2,FALSE)</f>
        <v>Asda Stores Ltd</v>
      </c>
      <c r="K261" s="2" t="s">
        <v>1021</v>
      </c>
      <c r="L261" s="21">
        <v>0.375</v>
      </c>
      <c r="M261" s="21">
        <v>0.75</v>
      </c>
      <c r="N261" s="26" t="str">
        <f t="shared" si="33"/>
        <v>9:00</v>
      </c>
      <c r="O261" s="26">
        <f t="shared" si="34"/>
        <v>540</v>
      </c>
      <c r="P261" s="42" t="str">
        <f>VLOOKUP(O261,TABLES!$F$2:$H$8,3)</f>
        <v>Over 7 hrs</v>
      </c>
      <c r="Q261" s="5" t="s">
        <v>864</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549</v>
      </c>
      <c r="I262" s="42">
        <f>VLOOKUP(H262,TABLES!$A$2:$B$146,2,FALSE)</f>
        <v>4256</v>
      </c>
      <c r="J262" s="42" t="str">
        <f>VLOOKUP(I262,TABLES!$B$2:$C$146,2,FALSE)</f>
        <v>Tesco Pharmacy Department</v>
      </c>
      <c r="K262" s="2" t="s">
        <v>1021</v>
      </c>
      <c r="L262" s="21">
        <v>0.375</v>
      </c>
      <c r="M262" s="21">
        <v>0.875</v>
      </c>
      <c r="N262" s="26" t="str">
        <f t="shared" si="33"/>
        <v>12:00</v>
      </c>
      <c r="O262" s="26">
        <f t="shared" si="34"/>
        <v>720</v>
      </c>
      <c r="P262" s="42" t="str">
        <f>VLOOKUP(O262,TABLES!$F$2:$H$8,3)</f>
        <v>Over 7 hrs</v>
      </c>
      <c r="Q262" s="5" t="s">
        <v>864</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486</v>
      </c>
      <c r="I263" s="42">
        <f>VLOOKUP(H263,TABLES!$A$2:$B$146,2,FALSE)</f>
        <v>4173</v>
      </c>
      <c r="J263" s="42" t="str">
        <f>VLOOKUP(I263,TABLES!$B$2:$C$146,2,FALSE)</f>
        <v>Asda Stores Ltd</v>
      </c>
      <c r="K263" s="2" t="s">
        <v>1021</v>
      </c>
      <c r="L263" s="21">
        <v>0.375</v>
      </c>
      <c r="M263" s="21">
        <v>0.83333333333333337</v>
      </c>
      <c r="N263" s="26" t="str">
        <f t="shared" si="33"/>
        <v>11:00</v>
      </c>
      <c r="O263" s="26">
        <f t="shared" si="34"/>
        <v>660</v>
      </c>
      <c r="P263" s="42" t="str">
        <f>VLOOKUP(O263,TABLES!$F$2:$H$8,3)</f>
        <v>Over 7 hrs</v>
      </c>
      <c r="Q263" s="5" t="s">
        <v>864</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321</v>
      </c>
      <c r="I264" s="42">
        <f>VLOOKUP(H264,TABLES!$A$2:$B$146,2,FALSE)</f>
        <v>4107</v>
      </c>
      <c r="J264" s="42" t="str">
        <f>VLOOKUP(I264,TABLES!$B$2:$C$146,2,FALSE)</f>
        <v>Lloyds Pharmacy Ltd</v>
      </c>
      <c r="K264" s="2" t="s">
        <v>1020</v>
      </c>
      <c r="L264" s="21">
        <v>0.375</v>
      </c>
      <c r="M264" s="21">
        <v>0.70833333333333337</v>
      </c>
      <c r="N264" s="26" t="str">
        <f t="shared" si="33"/>
        <v>8:00</v>
      </c>
      <c r="O264" s="26">
        <f t="shared" si="34"/>
        <v>480.00000000000006</v>
      </c>
      <c r="P264" s="42" t="str">
        <f>VLOOKUP(O264,TABLES!$F$2:$H$8,3)</f>
        <v>Over 7 hrs</v>
      </c>
      <c r="Q264" s="5" t="s">
        <v>1057</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486</v>
      </c>
      <c r="I265" s="42">
        <f>VLOOKUP(H265,TABLES!$A$2:$B$146,2,FALSE)</f>
        <v>4173</v>
      </c>
      <c r="J265" s="42" t="str">
        <f>VLOOKUP(I265,TABLES!$B$2:$C$146,2,FALSE)</f>
        <v>Asda Stores Ltd</v>
      </c>
      <c r="K265" s="2" t="s">
        <v>1021</v>
      </c>
      <c r="L265" s="21">
        <v>0.375</v>
      </c>
      <c r="M265" s="21">
        <v>0.75</v>
      </c>
      <c r="N265" s="26" t="str">
        <f t="shared" si="33"/>
        <v>9:00</v>
      </c>
      <c r="O265" s="26">
        <f t="shared" si="34"/>
        <v>540</v>
      </c>
      <c r="P265" s="42" t="str">
        <f>VLOOKUP(O265,TABLES!$F$2:$H$8,3)</f>
        <v>Over 7 hrs</v>
      </c>
      <c r="Q265" s="5" t="s">
        <v>864</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549</v>
      </c>
      <c r="I266" s="42">
        <f>VLOOKUP(H266,TABLES!$A$2:$B$146,2,FALSE)</f>
        <v>4256</v>
      </c>
      <c r="J266" s="42" t="str">
        <f>VLOOKUP(I266,TABLES!$B$2:$C$146,2,FALSE)</f>
        <v>Tesco Pharmacy Department</v>
      </c>
      <c r="K266" s="2" t="s">
        <v>1021</v>
      </c>
      <c r="L266" s="21">
        <v>0.625</v>
      </c>
      <c r="M266" s="21">
        <v>0.875</v>
      </c>
      <c r="N266" s="26" t="str">
        <f t="shared" si="33"/>
        <v>6:00</v>
      </c>
      <c r="O266" s="26">
        <f t="shared" si="34"/>
        <v>360</v>
      </c>
      <c r="P266" s="42" t="str">
        <f>VLOOKUP(O266,TABLES!$F$2:$H$8,3)</f>
        <v>5 to 7 hrs</v>
      </c>
      <c r="Q266" s="5" t="s">
        <v>864</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VLOOKUP(H267,TABLES!$A$2:$B$146,2,FALSE)</f>
        <v>4019</v>
      </c>
      <c r="J267" s="42" t="str">
        <f>VLOOKUP(I267,TABLES!$B$2:$C$146,2,FALSE)</f>
        <v>Zaq Aberdeen Ltd</v>
      </c>
      <c r="K267" s="2" t="s">
        <v>1020</v>
      </c>
      <c r="L267" s="21">
        <v>0.375</v>
      </c>
      <c r="M267" s="21">
        <v>0.4375</v>
      </c>
      <c r="N267" s="26" t="str">
        <f t="shared" si="33"/>
        <v>1:30</v>
      </c>
      <c r="O267" s="26">
        <f t="shared" si="34"/>
        <v>90</v>
      </c>
      <c r="P267" s="42" t="str">
        <f>VLOOKUP(O267,TABLES!$F$2:$H$8,3)</f>
        <v>1 to 3 hrs</v>
      </c>
      <c r="Q267" s="5" t="s">
        <v>864</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549</v>
      </c>
      <c r="I268" s="42">
        <f>VLOOKUP(H268,TABLES!$A$2:$B$146,2,FALSE)</f>
        <v>4256</v>
      </c>
      <c r="J268" s="42" t="str">
        <f>VLOOKUP(I268,TABLES!$B$2:$C$146,2,FALSE)</f>
        <v>Tesco Pharmacy Department</v>
      </c>
      <c r="K268" s="2" t="s">
        <v>1021</v>
      </c>
      <c r="L268" s="21">
        <v>0.375</v>
      </c>
      <c r="M268" s="21">
        <v>0.875</v>
      </c>
      <c r="N268" s="26" t="str">
        <f t="shared" si="33"/>
        <v>12:00</v>
      </c>
      <c r="O268" s="26">
        <f t="shared" si="34"/>
        <v>720</v>
      </c>
      <c r="P268" s="42" t="str">
        <f>VLOOKUP(O268,TABLES!$F$2:$H$8,3)</f>
        <v>Over 7 hrs</v>
      </c>
      <c r="Q268" s="5" t="s">
        <v>864</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549</v>
      </c>
      <c r="I269" s="42">
        <f>VLOOKUP(H269,TABLES!$A$2:$B$146,2,FALSE)</f>
        <v>4256</v>
      </c>
      <c r="J269" s="42" t="str">
        <f>VLOOKUP(I269,TABLES!$B$2:$C$146,2,FALSE)</f>
        <v>Tesco Pharmacy Department</v>
      </c>
      <c r="K269" s="2" t="s">
        <v>1021</v>
      </c>
      <c r="L269" s="21">
        <v>0.41666666666666669</v>
      </c>
      <c r="M269" s="21">
        <v>0.75</v>
      </c>
      <c r="N269" s="26" t="str">
        <f t="shared" si="33"/>
        <v>8:00</v>
      </c>
      <c r="O269" s="26">
        <f t="shared" si="34"/>
        <v>480</v>
      </c>
      <c r="P269" s="42" t="str">
        <f>VLOOKUP(O269,TABLES!$F$2:$H$8,3)</f>
        <v>Over 7 hrs</v>
      </c>
      <c r="Q269" s="5" t="s">
        <v>864</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486</v>
      </c>
      <c r="I270" s="42">
        <f>VLOOKUP(H270,TABLES!$A$2:$B$146,2,FALSE)</f>
        <v>4173</v>
      </c>
      <c r="J270" s="42" t="str">
        <f>VLOOKUP(I270,TABLES!$B$2:$C$146,2,FALSE)</f>
        <v>Asda Stores Ltd</v>
      </c>
      <c r="K270" s="2" t="s">
        <v>1020</v>
      </c>
      <c r="L270" s="21">
        <v>0.375</v>
      </c>
      <c r="M270" s="21">
        <v>0.75</v>
      </c>
      <c r="N270" s="26" t="str">
        <f t="shared" si="33"/>
        <v>9:00</v>
      </c>
      <c r="O270" s="26">
        <f t="shared" si="34"/>
        <v>540</v>
      </c>
      <c r="P270" s="42" t="str">
        <f>VLOOKUP(O270,TABLES!$F$2:$H$8,3)</f>
        <v>Over 7 hrs</v>
      </c>
      <c r="Q270" s="5" t="s">
        <v>864</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VLOOKUP(H271,TABLES!$A$2:$B$146,2,FALSE)</f>
        <v>4314</v>
      </c>
      <c r="J271" s="42" t="str">
        <f>VLOOKUP(I271,TABLES!$B$2:$C$146,2,FALSE)</f>
        <v>L Rowland &amp; Co (Retail) Ltd</v>
      </c>
      <c r="K271" s="2" t="s">
        <v>1020</v>
      </c>
      <c r="L271" s="21">
        <v>0.375</v>
      </c>
      <c r="M271" s="21">
        <v>0.47916666666666669</v>
      </c>
      <c r="N271" s="26" t="str">
        <f t="shared" si="33"/>
        <v>2:30</v>
      </c>
      <c r="O271" s="26">
        <f t="shared" si="34"/>
        <v>150.00000000000003</v>
      </c>
      <c r="P271" s="42" t="str">
        <f>VLOOKUP(O271,TABLES!$F$2:$H$8,3)</f>
        <v>1 to 3 hrs</v>
      </c>
      <c r="Q271" s="5" t="s">
        <v>864</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VLOOKUP(H272,TABLES!$A$2:$B$146,2,FALSE)</f>
        <v>4314</v>
      </c>
      <c r="J272" s="42" t="str">
        <f>VLOOKUP(I272,TABLES!$B$2:$C$146,2,FALSE)</f>
        <v>L Rowland &amp; Co (Retail) Ltd</v>
      </c>
      <c r="K272" s="2" t="s">
        <v>1020</v>
      </c>
      <c r="L272" s="21">
        <v>0.375</v>
      </c>
      <c r="M272" s="21">
        <v>0.45833333333333331</v>
      </c>
      <c r="N272" s="26" t="str">
        <f t="shared" si="33"/>
        <v>2:00</v>
      </c>
      <c r="O272" s="26">
        <f t="shared" si="34"/>
        <v>119.99999999999997</v>
      </c>
      <c r="P272" s="42" t="str">
        <f>VLOOKUP(O272,TABLES!$F$2:$H$8,3)</f>
        <v>1 to 3 hrs</v>
      </c>
      <c r="Q272" s="5" t="s">
        <v>864</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549</v>
      </c>
      <c r="I273" s="42">
        <f>VLOOKUP(H273,TABLES!$A$2:$B$146,2,FALSE)</f>
        <v>4256</v>
      </c>
      <c r="J273" s="42" t="str">
        <f>VLOOKUP(I273,TABLES!$B$2:$C$146,2,FALSE)</f>
        <v>Tesco Pharmacy Department</v>
      </c>
      <c r="K273" s="2" t="s">
        <v>1021</v>
      </c>
      <c r="L273" s="21">
        <v>0.375</v>
      </c>
      <c r="M273" s="21">
        <v>0.875</v>
      </c>
      <c r="N273" s="26" t="str">
        <f t="shared" si="33"/>
        <v>12:00</v>
      </c>
      <c r="O273" s="26">
        <f t="shared" si="34"/>
        <v>720</v>
      </c>
      <c r="P273" s="42" t="str">
        <f>VLOOKUP(O273,TABLES!$F$2:$H$8,3)</f>
        <v>Over 7 hrs</v>
      </c>
      <c r="Q273" s="5" t="s">
        <v>864</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486</v>
      </c>
      <c r="I274" s="42">
        <f>VLOOKUP(H274,TABLES!$A$2:$B$146,2,FALSE)</f>
        <v>4173</v>
      </c>
      <c r="J274" s="42" t="str">
        <f>VLOOKUP(I274,TABLES!$B$2:$C$146,2,FALSE)</f>
        <v>Asda Stores Ltd</v>
      </c>
      <c r="K274" s="2" t="s">
        <v>1020</v>
      </c>
      <c r="L274" s="21">
        <v>0.75</v>
      </c>
      <c r="M274" s="21">
        <v>0.83333333333333337</v>
      </c>
      <c r="N274" s="26" t="str">
        <f t="shared" si="33"/>
        <v>2:00</v>
      </c>
      <c r="O274" s="26">
        <f t="shared" si="34"/>
        <v>120.00000000000006</v>
      </c>
      <c r="P274" s="42" t="str">
        <f>VLOOKUP(O274,TABLES!$F$2:$H$8,3)</f>
        <v>1 to 3 hrs</v>
      </c>
      <c r="Q274" s="5" t="s">
        <v>1057</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549</v>
      </c>
      <c r="I275" s="42">
        <f>VLOOKUP(H275,TABLES!$A$2:$B$146,2,FALSE)</f>
        <v>4256</v>
      </c>
      <c r="J275" s="42" t="str">
        <f>VLOOKUP(I275,TABLES!$B$2:$C$146,2,FALSE)</f>
        <v>Tesco Pharmacy Department</v>
      </c>
      <c r="K275" s="2" t="s">
        <v>1021</v>
      </c>
      <c r="L275" s="21">
        <v>0.41666666666666669</v>
      </c>
      <c r="M275" s="21">
        <v>0.75</v>
      </c>
      <c r="N275" s="26" t="str">
        <f t="shared" si="33"/>
        <v>8:00</v>
      </c>
      <c r="O275" s="26">
        <f t="shared" si="34"/>
        <v>480</v>
      </c>
      <c r="P275" s="42" t="str">
        <f>VLOOKUP(O275,TABLES!$F$2:$H$8,3)</f>
        <v>Over 7 hrs</v>
      </c>
      <c r="Q275" s="5" t="s">
        <v>864</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549</v>
      </c>
      <c r="I276" s="42">
        <f>VLOOKUP(H276,TABLES!$A$2:$B$146,2,FALSE)</f>
        <v>4256</v>
      </c>
      <c r="J276" s="42" t="str">
        <f>VLOOKUP(I276,TABLES!$B$2:$C$146,2,FALSE)</f>
        <v>Tesco Pharmacy Department</v>
      </c>
      <c r="K276" s="2" t="s">
        <v>1021</v>
      </c>
      <c r="L276" s="21">
        <v>0.375</v>
      </c>
      <c r="M276" s="21">
        <v>0.875</v>
      </c>
      <c r="N276" s="26" t="str">
        <f t="shared" si="33"/>
        <v>12:00</v>
      </c>
      <c r="O276" s="26">
        <f t="shared" si="34"/>
        <v>720</v>
      </c>
      <c r="P276" s="42" t="str">
        <f>VLOOKUP(O276,TABLES!$F$2:$H$8,3)</f>
        <v>Over 7 hrs</v>
      </c>
      <c r="Q276" s="5" t="s">
        <v>864</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549</v>
      </c>
      <c r="I277" s="42">
        <f>VLOOKUP(H277,TABLES!$A$2:$B$146,2,FALSE)</f>
        <v>4256</v>
      </c>
      <c r="J277" s="42" t="str">
        <f>VLOOKUP(I277,TABLES!$B$2:$C$146,2,FALSE)</f>
        <v>Tesco Pharmacy Department</v>
      </c>
      <c r="K277" s="2" t="s">
        <v>1021</v>
      </c>
      <c r="L277" s="21">
        <v>0.70833333333333337</v>
      </c>
      <c r="M277" s="21">
        <v>0.875</v>
      </c>
      <c r="N277" s="26" t="str">
        <f t="shared" si="33"/>
        <v>4:00</v>
      </c>
      <c r="O277" s="26">
        <f t="shared" si="34"/>
        <v>239.99999999999994</v>
      </c>
      <c r="P277" s="42" t="str">
        <f>VLOOKUP(O277,TABLES!$F$2:$H$8,3)</f>
        <v>3 to 5 hrs</v>
      </c>
      <c r="Q277" s="5" t="s">
        <v>864</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670</v>
      </c>
      <c r="I278" s="42">
        <f>VLOOKUP(H278,TABLES!$A$2:$B$146,2,FALSE)</f>
        <v>4315</v>
      </c>
      <c r="J278" s="42" t="str">
        <f>VLOOKUP(I278,TABLES!$B$2:$C$146,2,FALSE)</f>
        <v>L Rowland &amp; Co (Retail) Ltd</v>
      </c>
      <c r="K278" s="2" t="s">
        <v>1020</v>
      </c>
      <c r="L278" s="21">
        <v>0.375</v>
      </c>
      <c r="M278" s="21">
        <v>0.5625</v>
      </c>
      <c r="N278" s="26" t="str">
        <f t="shared" si="33"/>
        <v>4:30</v>
      </c>
      <c r="O278" s="26">
        <f t="shared" si="34"/>
        <v>270</v>
      </c>
      <c r="P278" s="42" t="str">
        <f>VLOOKUP(O278,TABLES!$F$2:$H$8,3)</f>
        <v>3 to 5 hrs</v>
      </c>
      <c r="Q278" s="5" t="s">
        <v>864</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670</v>
      </c>
      <c r="I279" s="42">
        <f>VLOOKUP(H279,TABLES!$A$2:$B$146,2,FALSE)</f>
        <v>4315</v>
      </c>
      <c r="J279" s="42" t="str">
        <f>VLOOKUP(I279,TABLES!$B$2:$C$146,2,FALSE)</f>
        <v>L Rowland &amp; Co (Retail) Ltd</v>
      </c>
      <c r="K279" s="2" t="s">
        <v>1020</v>
      </c>
      <c r="L279" s="21">
        <v>0.66666666666666663</v>
      </c>
      <c r="M279" s="21">
        <v>0.75</v>
      </c>
      <c r="N279" s="26" t="str">
        <f t="shared" si="33"/>
        <v>2:00</v>
      </c>
      <c r="O279" s="26">
        <f t="shared" si="34"/>
        <v>120.00000000000006</v>
      </c>
      <c r="P279" s="42" t="str">
        <f>VLOOKUP(O279,TABLES!$F$2:$H$8,3)</f>
        <v>1 to 3 hrs</v>
      </c>
      <c r="Q279" s="5" t="s">
        <v>864</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332</v>
      </c>
      <c r="I280" s="42">
        <f>VLOOKUP(H280,TABLES!$A$2:$B$146,2,FALSE)</f>
        <v>4109</v>
      </c>
      <c r="J280" s="42" t="str">
        <f>VLOOKUP(I280,TABLES!$B$2:$C$146,2,FALSE)</f>
        <v>KMS McFarlane Ltd</v>
      </c>
      <c r="K280" s="2" t="s">
        <v>1021</v>
      </c>
      <c r="L280" s="21">
        <v>0.58333333333333337</v>
      </c>
      <c r="M280" s="21">
        <v>0.70833333333333337</v>
      </c>
      <c r="N280" s="26" t="str">
        <f t="shared" si="33"/>
        <v>3:00</v>
      </c>
      <c r="O280" s="26">
        <f t="shared" si="34"/>
        <v>180</v>
      </c>
      <c r="P280" s="42" t="str">
        <f>VLOOKUP(O280,TABLES!$F$2:$H$8,3)</f>
        <v>3 to 5 hrs</v>
      </c>
      <c r="Q280" s="5" t="s">
        <v>864</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549</v>
      </c>
      <c r="I281" s="42">
        <f>VLOOKUP(H281,TABLES!$A$2:$B$146,2,FALSE)</f>
        <v>4256</v>
      </c>
      <c r="J281" s="42" t="str">
        <f>VLOOKUP(I281,TABLES!$B$2:$C$146,2,FALSE)</f>
        <v>Tesco Pharmacy Department</v>
      </c>
      <c r="K281" s="2" t="s">
        <v>1021</v>
      </c>
      <c r="L281" s="21">
        <v>0.375</v>
      </c>
      <c r="M281" s="21">
        <v>0.875</v>
      </c>
      <c r="N281" s="26" t="str">
        <f t="shared" si="33"/>
        <v>12:00</v>
      </c>
      <c r="O281" s="26">
        <f t="shared" si="34"/>
        <v>720</v>
      </c>
      <c r="P281" s="42" t="str">
        <f>VLOOKUP(O281,TABLES!$F$2:$H$8,3)</f>
        <v>Over 7 hrs</v>
      </c>
      <c r="Q281" s="5" t="s">
        <v>864</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486</v>
      </c>
      <c r="I282" s="42">
        <f>VLOOKUP(H282,TABLES!$A$2:$B$146,2,FALSE)</f>
        <v>4173</v>
      </c>
      <c r="J282" s="42" t="str">
        <f>VLOOKUP(I282,TABLES!$B$2:$C$146,2,FALSE)</f>
        <v>Asda Stores Ltd</v>
      </c>
      <c r="K282" s="2" t="s">
        <v>1021</v>
      </c>
      <c r="L282" s="21">
        <v>0.375</v>
      </c>
      <c r="M282" s="21">
        <v>0.83333333333333337</v>
      </c>
      <c r="N282" s="26" t="str">
        <f t="shared" si="33"/>
        <v>11:00</v>
      </c>
      <c r="O282" s="26">
        <f t="shared" si="34"/>
        <v>660</v>
      </c>
      <c r="P282" s="42" t="str">
        <f>VLOOKUP(O282,TABLES!$F$2:$H$8,3)</f>
        <v>Over 7 hrs</v>
      </c>
      <c r="Q282" s="5" t="s">
        <v>864</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549</v>
      </c>
      <c r="I283" s="42">
        <f>VLOOKUP(H283,TABLES!$A$2:$B$146,2,FALSE)</f>
        <v>4256</v>
      </c>
      <c r="J283" s="42" t="str">
        <f>VLOOKUP(I283,TABLES!$B$2:$C$146,2,FALSE)</f>
        <v>Tesco Pharmacy Department</v>
      </c>
      <c r="K283" s="2" t="s">
        <v>1021</v>
      </c>
      <c r="L283" s="21">
        <v>0.41666666666666669</v>
      </c>
      <c r="M283" s="21">
        <v>0.75</v>
      </c>
      <c r="N283" s="26" t="str">
        <f t="shared" si="33"/>
        <v>8:00</v>
      </c>
      <c r="O283" s="26">
        <f t="shared" si="34"/>
        <v>480</v>
      </c>
      <c r="P283" s="42" t="str">
        <f>VLOOKUP(O283,TABLES!$F$2:$H$8,3)</f>
        <v>Over 7 hrs</v>
      </c>
      <c r="Q283" s="5" t="s">
        <v>864</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486</v>
      </c>
      <c r="I284" s="42">
        <f>VLOOKUP(H284,TABLES!$A$2:$B$146,2,FALSE)</f>
        <v>4173</v>
      </c>
      <c r="J284" s="42" t="str">
        <f>VLOOKUP(I284,TABLES!$B$2:$C$146,2,FALSE)</f>
        <v>Asda Stores Ltd</v>
      </c>
      <c r="K284" s="2" t="s">
        <v>1021</v>
      </c>
      <c r="L284" s="21">
        <v>0.72916666666666663</v>
      </c>
      <c r="M284" s="21">
        <v>0.875</v>
      </c>
      <c r="N284" s="26" t="str">
        <f t="shared" si="33"/>
        <v>3:30</v>
      </c>
      <c r="O284" s="26">
        <f t="shared" si="34"/>
        <v>210.00000000000006</v>
      </c>
      <c r="P284" s="42" t="str">
        <f>VLOOKUP(O284,TABLES!$F$2:$H$8,3)</f>
        <v>3 to 5 hrs</v>
      </c>
      <c r="Q284" s="5" t="s">
        <v>864</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549</v>
      </c>
      <c r="I285" s="42">
        <f>VLOOKUP(H285,TABLES!$A$2:$B$146,2,FALSE)</f>
        <v>4256</v>
      </c>
      <c r="J285" s="42" t="str">
        <f>VLOOKUP(I285,TABLES!$B$2:$C$146,2,FALSE)</f>
        <v>Tesco Pharmacy Department</v>
      </c>
      <c r="K285" s="2" t="s">
        <v>1021</v>
      </c>
      <c r="L285" s="21">
        <v>0.375</v>
      </c>
      <c r="M285" s="21">
        <v>0.625</v>
      </c>
      <c r="N285" s="26" t="str">
        <f t="shared" si="33"/>
        <v>6:00</v>
      </c>
      <c r="O285" s="26">
        <f t="shared" si="34"/>
        <v>360</v>
      </c>
      <c r="P285" s="42" t="str">
        <f>VLOOKUP(O285,TABLES!$F$2:$H$8,3)</f>
        <v>5 to 7 hrs</v>
      </c>
      <c r="Q285" s="5" t="s">
        <v>864</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670</v>
      </c>
      <c r="I286" s="42">
        <f>VLOOKUP(H286,TABLES!$A$2:$B$146,2,FALSE)</f>
        <v>4315</v>
      </c>
      <c r="J286" s="42" t="str">
        <f>VLOOKUP(I286,TABLES!$B$2:$C$146,2,FALSE)</f>
        <v>L Rowland &amp; Co (Retail) Ltd</v>
      </c>
      <c r="K286" s="2" t="s">
        <v>1021</v>
      </c>
      <c r="L286" s="21">
        <v>0.58333333333333337</v>
      </c>
      <c r="M286" s="21">
        <v>0.75</v>
      </c>
      <c r="N286" s="26" t="str">
        <f t="shared" si="33"/>
        <v>4:00</v>
      </c>
      <c r="O286" s="26">
        <f t="shared" si="34"/>
        <v>239.99999999999994</v>
      </c>
      <c r="P286" s="42" t="str">
        <f>VLOOKUP(O286,TABLES!$F$2:$H$8,3)</f>
        <v>3 to 5 hrs</v>
      </c>
      <c r="Q286" s="5" t="s">
        <v>864</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549</v>
      </c>
      <c r="I287" s="42">
        <f>VLOOKUP(H287,TABLES!$A$2:$B$146,2,FALSE)</f>
        <v>4256</v>
      </c>
      <c r="J287" s="42" t="str">
        <f>VLOOKUP(I287,TABLES!$B$2:$C$146,2,FALSE)</f>
        <v>Tesco Pharmacy Department</v>
      </c>
      <c r="K287" s="2" t="s">
        <v>1021</v>
      </c>
      <c r="L287" s="21">
        <v>0.70833333333333337</v>
      </c>
      <c r="M287" s="21">
        <v>0.875</v>
      </c>
      <c r="N287" s="26" t="str">
        <f t="shared" si="33"/>
        <v>4:00</v>
      </c>
      <c r="O287" s="26">
        <f t="shared" si="34"/>
        <v>239.99999999999994</v>
      </c>
      <c r="P287" s="42" t="str">
        <f>VLOOKUP(O287,TABLES!$F$2:$H$8,3)</f>
        <v>3 to 5 hrs</v>
      </c>
      <c r="Q287" s="5" t="s">
        <v>864</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693</v>
      </c>
      <c r="I288" s="42">
        <f>VLOOKUP(H288,TABLES!$A$2:$B$146,2,FALSE)</f>
        <v>4320</v>
      </c>
      <c r="J288" s="42" t="str">
        <f>VLOOKUP(I288,TABLES!$B$2:$C$146,2,FALSE)</f>
        <v>L Rowland &amp; Co (Retail) Ltd</v>
      </c>
      <c r="K288" s="2" t="s">
        <v>1020</v>
      </c>
      <c r="L288" s="21">
        <v>0.375</v>
      </c>
      <c r="M288" s="21">
        <v>0.5</v>
      </c>
      <c r="N288" s="26" t="str">
        <f t="shared" si="33"/>
        <v>3:00</v>
      </c>
      <c r="O288" s="26">
        <f t="shared" si="34"/>
        <v>180</v>
      </c>
      <c r="P288" s="42" t="str">
        <f>VLOOKUP(O288,TABLES!$F$2:$H$8,3)</f>
        <v>3 to 5 hrs</v>
      </c>
      <c r="Q288" s="5" t="s">
        <v>869</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549</v>
      </c>
      <c r="I289" s="42">
        <f>VLOOKUP(H289,TABLES!$A$2:$B$146,2,FALSE)</f>
        <v>4256</v>
      </c>
      <c r="J289" s="42" t="str">
        <f>VLOOKUP(I289,TABLES!$B$2:$C$146,2,FALSE)</f>
        <v>Tesco Pharmacy Department</v>
      </c>
      <c r="K289" s="2" t="s">
        <v>1021</v>
      </c>
      <c r="L289" s="21">
        <v>0.41666666666666669</v>
      </c>
      <c r="M289" s="21">
        <v>0.75</v>
      </c>
      <c r="N289" s="26" t="str">
        <f t="shared" si="33"/>
        <v>8:00</v>
      </c>
      <c r="O289" s="26">
        <f t="shared" si="34"/>
        <v>480</v>
      </c>
      <c r="P289" s="42" t="str">
        <f>VLOOKUP(O289,TABLES!$F$2:$H$8,3)</f>
        <v>Over 7 hrs</v>
      </c>
      <c r="Q289" s="5" t="s">
        <v>864</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681</v>
      </c>
      <c r="I290" s="42">
        <f>VLOOKUP(H290,TABLES!$A$2:$B$146,2,FALSE)</f>
        <v>4318</v>
      </c>
      <c r="J290" s="42" t="str">
        <f>VLOOKUP(I290,TABLES!$B$2:$C$146,2,FALSE)</f>
        <v>L Rowland &amp; Co (Retail) Ltd</v>
      </c>
      <c r="K290" s="2" t="s">
        <v>1020</v>
      </c>
      <c r="L290" s="21">
        <v>0.36458333333333331</v>
      </c>
      <c r="M290" s="21">
        <v>0.48958333333333331</v>
      </c>
      <c r="N290" s="26" t="str">
        <f t="shared" si="33"/>
        <v>3:00</v>
      </c>
      <c r="O290" s="26">
        <f t="shared" si="34"/>
        <v>180</v>
      </c>
      <c r="P290" s="42" t="str">
        <f>VLOOKUP(O290,TABLES!$F$2:$H$8,3)</f>
        <v>3 to 5 hrs</v>
      </c>
      <c r="Q290" s="5" t="s">
        <v>865</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486</v>
      </c>
      <c r="I291" s="42">
        <f>VLOOKUP(H291,TABLES!$A$2:$B$146,2,FALSE)</f>
        <v>4173</v>
      </c>
      <c r="J291" s="42" t="str">
        <f>VLOOKUP(I291,TABLES!$B$2:$C$146,2,FALSE)</f>
        <v>Asda Stores Ltd</v>
      </c>
      <c r="K291" s="2" t="s">
        <v>1020</v>
      </c>
      <c r="L291" s="21">
        <v>0.72916666666666663</v>
      </c>
      <c r="M291" s="21">
        <v>0.875</v>
      </c>
      <c r="N291" s="26" t="str">
        <f t="shared" si="33"/>
        <v>3:30</v>
      </c>
      <c r="O291" s="26">
        <f t="shared" si="34"/>
        <v>210.00000000000006</v>
      </c>
      <c r="P291" s="42" t="str">
        <f>VLOOKUP(O291,TABLES!$F$2:$H$8,3)</f>
        <v>3 to 5 hrs</v>
      </c>
      <c r="Q291" s="5" t="s">
        <v>864</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549</v>
      </c>
      <c r="I292" s="42">
        <f>VLOOKUP(H292,TABLES!$A$2:$B$146,2,FALSE)</f>
        <v>4256</v>
      </c>
      <c r="J292" s="42" t="str">
        <f>VLOOKUP(I292,TABLES!$B$2:$C$146,2,FALSE)</f>
        <v>Tesco Pharmacy Department</v>
      </c>
      <c r="K292" s="2" t="s">
        <v>1021</v>
      </c>
      <c r="L292" s="21">
        <v>0.70833333333333337</v>
      </c>
      <c r="M292" s="21">
        <v>0.875</v>
      </c>
      <c r="N292" s="26" t="str">
        <f t="shared" si="33"/>
        <v>4:00</v>
      </c>
      <c r="O292" s="26">
        <f t="shared" si="34"/>
        <v>239.99999999999994</v>
      </c>
      <c r="P292" s="42" t="str">
        <f>VLOOKUP(O292,TABLES!$F$2:$H$8,3)</f>
        <v>3 to 5 hrs</v>
      </c>
      <c r="Q292" s="5" t="s">
        <v>864</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549</v>
      </c>
      <c r="I293" s="42">
        <f>VLOOKUP(H293,TABLES!$A$2:$B$146,2,FALSE)</f>
        <v>4256</v>
      </c>
      <c r="J293" s="42" t="str">
        <f>VLOOKUP(I293,TABLES!$B$2:$C$146,2,FALSE)</f>
        <v>Tesco Pharmacy Department</v>
      </c>
      <c r="K293" s="2" t="s">
        <v>1021</v>
      </c>
      <c r="L293" s="21">
        <v>0.375</v>
      </c>
      <c r="M293" s="21">
        <v>0.875</v>
      </c>
      <c r="N293" s="26" t="str">
        <f t="shared" si="33"/>
        <v>12:00</v>
      </c>
      <c r="O293" s="26">
        <f t="shared" si="34"/>
        <v>720</v>
      </c>
      <c r="P293" s="42" t="str">
        <f>VLOOKUP(O293,TABLES!$F$2:$H$8,3)</f>
        <v>Over 7 hrs</v>
      </c>
      <c r="Q293" s="5" t="s">
        <v>864</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486</v>
      </c>
      <c r="I294" s="42">
        <f>VLOOKUP(H294,TABLES!$A$2:$B$146,2,FALSE)</f>
        <v>4173</v>
      </c>
      <c r="J294" s="42" t="str">
        <f>VLOOKUP(I294,TABLES!$B$2:$C$146,2,FALSE)</f>
        <v>Asda Stores Ltd</v>
      </c>
      <c r="K294" s="2" t="s">
        <v>1020</v>
      </c>
      <c r="L294" s="21">
        <v>0.375</v>
      </c>
      <c r="M294" s="21">
        <v>0.75</v>
      </c>
      <c r="N294" s="26" t="str">
        <f t="shared" si="33"/>
        <v>9:00</v>
      </c>
      <c r="O294" s="26">
        <f t="shared" si="34"/>
        <v>540</v>
      </c>
      <c r="P294" s="42" t="str">
        <f>VLOOKUP(O294,TABLES!$F$2:$H$8,3)</f>
        <v>Over 7 hrs</v>
      </c>
      <c r="Q294" s="5" t="s">
        <v>864</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549</v>
      </c>
      <c r="I295" s="42">
        <f>VLOOKUP(H295,TABLES!$A$2:$B$146,2,FALSE)</f>
        <v>4256</v>
      </c>
      <c r="J295" s="42" t="str">
        <f>VLOOKUP(I295,TABLES!$B$2:$C$146,2,FALSE)</f>
        <v>Tesco Pharmacy Department</v>
      </c>
      <c r="K295" s="2" t="s">
        <v>1021</v>
      </c>
      <c r="L295" s="21">
        <v>0.70833333333333337</v>
      </c>
      <c r="M295" s="21">
        <v>0.875</v>
      </c>
      <c r="N295" s="26" t="str">
        <f t="shared" si="33"/>
        <v>4:00</v>
      </c>
      <c r="O295" s="26">
        <f t="shared" si="34"/>
        <v>239.99999999999994</v>
      </c>
      <c r="P295" s="42" t="str">
        <f>VLOOKUP(O295,TABLES!$F$2:$H$8,3)</f>
        <v>3 to 5 hrs</v>
      </c>
      <c r="Q295" s="5" t="s">
        <v>864</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549</v>
      </c>
      <c r="I296" s="42">
        <f>VLOOKUP(H296,TABLES!$A$2:$B$146,2,FALSE)</f>
        <v>4256</v>
      </c>
      <c r="J296" s="42" t="str">
        <f>VLOOKUP(I296,TABLES!$B$2:$C$146,2,FALSE)</f>
        <v>Tesco Pharmacy Department</v>
      </c>
      <c r="K296" s="2" t="s">
        <v>1021</v>
      </c>
      <c r="L296" s="21">
        <v>0.375</v>
      </c>
      <c r="M296" s="21">
        <v>0.875</v>
      </c>
      <c r="N296" s="26" t="str">
        <f t="shared" si="33"/>
        <v>12:00</v>
      </c>
      <c r="O296" s="26">
        <f t="shared" si="34"/>
        <v>720</v>
      </c>
      <c r="P296" s="42" t="str">
        <f>VLOOKUP(O296,TABLES!$F$2:$H$8,3)</f>
        <v>Over 7 hrs</v>
      </c>
      <c r="Q296" s="5" t="s">
        <v>864</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549</v>
      </c>
      <c r="I297" s="42">
        <f>VLOOKUP(H297,TABLES!$A$2:$B$146,2,FALSE)</f>
        <v>4256</v>
      </c>
      <c r="J297" s="42" t="str">
        <f>VLOOKUP(I297,TABLES!$B$2:$C$146,2,FALSE)</f>
        <v>Tesco Pharmacy Department</v>
      </c>
      <c r="K297" s="2" t="s">
        <v>1021</v>
      </c>
      <c r="L297" s="21">
        <v>0.41666666666666669</v>
      </c>
      <c r="M297" s="21">
        <v>0.75</v>
      </c>
      <c r="N297" s="26" t="str">
        <f t="shared" si="33"/>
        <v>8:00</v>
      </c>
      <c r="O297" s="26">
        <f t="shared" si="34"/>
        <v>480</v>
      </c>
      <c r="P297" s="42" t="str">
        <f>VLOOKUP(O297,TABLES!$F$2:$H$8,3)</f>
        <v>Over 7 hrs</v>
      </c>
      <c r="Q297" s="5" t="s">
        <v>864</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549</v>
      </c>
      <c r="I298" s="42">
        <f>VLOOKUP(H298,TABLES!$A$2:$B$146,2,FALSE)</f>
        <v>4256</v>
      </c>
      <c r="J298" s="42" t="str">
        <f>VLOOKUP(I298,TABLES!$B$2:$C$146,2,FALSE)</f>
        <v>Tesco Pharmacy Department</v>
      </c>
      <c r="K298" s="2" t="s">
        <v>1021</v>
      </c>
      <c r="L298" s="21">
        <v>0.70833333333333337</v>
      </c>
      <c r="M298" s="21">
        <v>0.875</v>
      </c>
      <c r="N298" s="26" t="str">
        <f t="shared" si="33"/>
        <v>4:00</v>
      </c>
      <c r="O298" s="26">
        <f t="shared" si="34"/>
        <v>239.99999999999994</v>
      </c>
      <c r="P298" s="42" t="str">
        <f>VLOOKUP(O298,TABLES!$F$2:$H$8,3)</f>
        <v>3 to 5 hrs</v>
      </c>
      <c r="Q298" s="5" t="s">
        <v>864</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VLOOKUP(H299,[2]TABLES!$A$2:$B$148,2,FALSE)</f>
        <v>4289</v>
      </c>
      <c r="J299" s="42" t="str">
        <f>VLOOKUP(I299,[2]TABLES!$B$2:$C$148,2,FALSE)</f>
        <v>Boots the Chemists Ltd</v>
      </c>
      <c r="K299" s="2" t="s">
        <v>1021</v>
      </c>
      <c r="L299" s="21">
        <v>0.5625</v>
      </c>
      <c r="M299" s="21">
        <v>0.70833333333333337</v>
      </c>
      <c r="N299" s="26" t="str">
        <f t="shared" si="33"/>
        <v>3:30</v>
      </c>
      <c r="O299" s="26">
        <f t="shared" si="34"/>
        <v>210.00000000000006</v>
      </c>
      <c r="P299" s="42" t="str">
        <f>VLOOKUP(O299,[2]TABLES!$F$2:$H$8,3)</f>
        <v>3 to 5 hrs</v>
      </c>
      <c r="Q299" s="5" t="s">
        <v>864</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549</v>
      </c>
      <c r="I300" s="42">
        <f>VLOOKUP(H300,[2]TABLES!$A$2:$B$148,2,FALSE)</f>
        <v>4256</v>
      </c>
      <c r="J300" s="42" t="str">
        <f>VLOOKUP(I300,[2]TABLES!$B$2:$C$148,2,FALSE)</f>
        <v>Tesco Pharmacy Department</v>
      </c>
      <c r="K300" s="2" t="s">
        <v>1021</v>
      </c>
      <c r="L300" s="21">
        <v>0.375</v>
      </c>
      <c r="M300" s="21">
        <v>0.54166666666666663</v>
      </c>
      <c r="N300" s="26" t="str">
        <f t="shared" si="33"/>
        <v>4:00</v>
      </c>
      <c r="O300" s="26">
        <f t="shared" si="34"/>
        <v>239.99999999999994</v>
      </c>
      <c r="P300" s="42" t="str">
        <f>VLOOKUP(O300,[2]TABLES!$F$2:$H$8,3)</f>
        <v>3 to 5 hrs</v>
      </c>
      <c r="Q300" s="5" t="s">
        <v>864</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549</v>
      </c>
      <c r="I301" s="42">
        <f>VLOOKUP(H301,[2]TABLES!$A$2:$B$148,2,FALSE)</f>
        <v>4256</v>
      </c>
      <c r="J301" s="42" t="str">
        <f>VLOOKUP(I301,[2]TABLES!$B$2:$C$148,2,FALSE)</f>
        <v>Tesco Pharmacy Department</v>
      </c>
      <c r="K301" s="2" t="s">
        <v>1021</v>
      </c>
      <c r="L301" s="21">
        <v>0.70833333333333337</v>
      </c>
      <c r="M301" s="21">
        <v>0.875</v>
      </c>
      <c r="N301" s="26" t="str">
        <f t="shared" si="33"/>
        <v>4:00</v>
      </c>
      <c r="O301" s="26">
        <f t="shared" si="34"/>
        <v>239.99999999999994</v>
      </c>
      <c r="P301" s="42" t="str">
        <f>VLOOKUP(O301,[2]TABLES!$F$2:$H$8,3)</f>
        <v>3 to 5 hrs</v>
      </c>
      <c r="Q301" s="5" t="s">
        <v>864</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VLOOKUP(H302,[2]TABLES!$A$2:$B$148,2,FALSE)</f>
        <v>4316</v>
      </c>
      <c r="J302" s="42" t="str">
        <f>VLOOKUP(I302,[2]TABLES!$B$2:$C$148,2,FALSE)</f>
        <v>L Rowland &amp; Co (Retail) Ltd</v>
      </c>
      <c r="K302" s="2" t="s">
        <v>1020</v>
      </c>
      <c r="L302" s="21">
        <v>0.375</v>
      </c>
      <c r="M302" s="21">
        <v>0.45833333333333331</v>
      </c>
      <c r="N302" s="26" t="str">
        <f t="shared" si="33"/>
        <v>2:00</v>
      </c>
      <c r="O302" s="26">
        <f t="shared" si="34"/>
        <v>119.99999999999997</v>
      </c>
      <c r="P302" s="42" t="str">
        <f>VLOOKUP(O302,[2]TABLES!$F$2:$H$8,3)</f>
        <v>1 to 3 hrs</v>
      </c>
      <c r="Q302" s="5" t="s">
        <v>863</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549</v>
      </c>
      <c r="I303" s="42">
        <f>VLOOKUP(H303,[2]TABLES!$A$2:$B$148,2,FALSE)</f>
        <v>4256</v>
      </c>
      <c r="J303" s="42" t="str">
        <f>VLOOKUP(I303,[2]TABLES!$B$2:$C$148,2,FALSE)</f>
        <v>Tesco Pharmacy Department</v>
      </c>
      <c r="K303" s="2" t="s">
        <v>1021</v>
      </c>
      <c r="L303" s="21">
        <v>0.375</v>
      </c>
      <c r="M303" s="21">
        <v>0.875</v>
      </c>
      <c r="N303" s="26" t="str">
        <f t="shared" si="33"/>
        <v>12:00</v>
      </c>
      <c r="O303" s="26">
        <f t="shared" si="34"/>
        <v>720</v>
      </c>
      <c r="P303" s="42" t="str">
        <f>VLOOKUP(O303,[2]TABLES!$F$2:$H$8,3)</f>
        <v>Over 7 hrs</v>
      </c>
      <c r="Q303" s="5" t="s">
        <v>864</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VLOOKUP(H304,[2]TABLES!$A$2:$B$148,2,FALSE)</f>
        <v>4087</v>
      </c>
      <c r="J304" s="42" t="str">
        <f>VLOOKUP(I304,[2]TABLES!$B$2:$C$148,2,FALSE)</f>
        <v>Boots the Chemists Ltd</v>
      </c>
      <c r="K304" s="2" t="s">
        <v>1020</v>
      </c>
      <c r="L304" s="21">
        <v>0.375</v>
      </c>
      <c r="M304" s="21">
        <v>0.5625</v>
      </c>
      <c r="N304" s="26" t="str">
        <f t="shared" si="33"/>
        <v>4:30</v>
      </c>
      <c r="O304" s="26">
        <f t="shared" si="34"/>
        <v>270</v>
      </c>
      <c r="P304" s="42" t="str">
        <f>VLOOKUP(O304,[2]TABLES!$F$2:$H$8,3)</f>
        <v>3 to 5 hrs</v>
      </c>
      <c r="Q304" s="5" t="s">
        <v>865</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VLOOKUP(H305,TABLES!$A$2:$B$146,2,FALSE)</f>
        <v>4289</v>
      </c>
      <c r="J305" s="42" t="str">
        <f>VLOOKUP(I305,TABLES!$B$2:$C$146,2,FALSE)</f>
        <v>Boots the Chemists Ltd</v>
      </c>
      <c r="K305" s="2" t="s">
        <v>1020</v>
      </c>
      <c r="L305" s="21">
        <v>0.54166666666666663</v>
      </c>
      <c r="M305" s="21">
        <v>0.75</v>
      </c>
      <c r="N305" s="26" t="str">
        <f t="shared" si="33"/>
        <v>5:00</v>
      </c>
      <c r="O305" s="26">
        <f t="shared" si="34"/>
        <v>300.00000000000006</v>
      </c>
      <c r="P305" s="42" t="str">
        <f>VLOOKUP(O305,TABLES!$F$2:$H$8,3)</f>
        <v>5 to 7 hrs</v>
      </c>
      <c r="Q305" s="5" t="s">
        <v>866</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549</v>
      </c>
      <c r="I306" s="42">
        <f>VLOOKUP(H306,TABLES!$A$2:$B$146,2,FALSE)</f>
        <v>4256</v>
      </c>
      <c r="J306" s="42" t="str">
        <f>VLOOKUP(I306,TABLES!$B$2:$C$146,2,FALSE)</f>
        <v>Tesco Pharmacy Department</v>
      </c>
      <c r="K306" s="2" t="s">
        <v>1020</v>
      </c>
      <c r="L306" s="21">
        <v>0.8125</v>
      </c>
      <c r="M306" s="21">
        <v>0.83333333333333337</v>
      </c>
      <c r="N306" s="26" t="str">
        <f t="shared" si="33"/>
        <v>0:30</v>
      </c>
      <c r="O306" s="26">
        <f t="shared" si="34"/>
        <v>30.000000000000053</v>
      </c>
      <c r="P306" s="42" t="str">
        <f>VLOOKUP(O306,TABLES!$F$2:$H$8,3)</f>
        <v>1 to 3 hrs</v>
      </c>
      <c r="Q306" s="5" t="s">
        <v>867</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549</v>
      </c>
      <c r="I307" s="42">
        <f>VLOOKUP(H307,TABLES!$A$2:$B$146,2,FALSE)</f>
        <v>4256</v>
      </c>
      <c r="J307" s="42" t="str">
        <f>VLOOKUP(I307,TABLES!$B$2:$C$146,2,FALSE)</f>
        <v>Tesco Pharmacy Department</v>
      </c>
      <c r="K307" s="2" t="s">
        <v>1021</v>
      </c>
      <c r="L307" s="21">
        <v>0.70833333333333337</v>
      </c>
      <c r="M307" s="21">
        <v>0.875</v>
      </c>
      <c r="N307" s="26" t="str">
        <f t="shared" si="33"/>
        <v>4:00</v>
      </c>
      <c r="O307" s="26">
        <f t="shared" si="34"/>
        <v>239.99999999999994</v>
      </c>
      <c r="P307" s="42" t="str">
        <f>VLOOKUP(O307,TABLES!$F$2:$H$8,3)</f>
        <v>3 to 5 hrs</v>
      </c>
      <c r="Q307" s="5" t="s">
        <v>864</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VLOOKUP(H308,TABLES!$A$2:$B$146,2,FALSE)</f>
        <v>4289</v>
      </c>
      <c r="J308" s="42" t="str">
        <f>VLOOKUP(I308,TABLES!$B$2:$C$146,2,FALSE)</f>
        <v>Boots the Chemists Ltd</v>
      </c>
      <c r="K308" s="2" t="s">
        <v>1020</v>
      </c>
      <c r="L308" s="21">
        <v>0.36458333333333331</v>
      </c>
      <c r="M308" s="21">
        <v>0.40625</v>
      </c>
      <c r="N308" s="26" t="str">
        <f t="shared" si="33"/>
        <v>1:00</v>
      </c>
      <c r="O308" s="26">
        <f t="shared" si="34"/>
        <v>60.000000000000028</v>
      </c>
      <c r="P308" s="42" t="str">
        <f>VLOOKUP(O308,TABLES!$F$2:$H$8,3)</f>
        <v>1 to 3 hrs</v>
      </c>
      <c r="Q308" s="5" t="s">
        <v>863</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VLOOKUP(H309,TABLES!$A$2:$B$146,2,FALSE)</f>
        <v>4289</v>
      </c>
      <c r="J309" s="42" t="str">
        <f>VLOOKUP(I309,TABLES!$B$2:$C$146,2,FALSE)</f>
        <v>Boots the Chemists Ltd</v>
      </c>
      <c r="K309" s="2" t="s">
        <v>1021</v>
      </c>
      <c r="L309" s="21">
        <v>0.70833333333333337</v>
      </c>
      <c r="M309" s="21">
        <v>0.75</v>
      </c>
      <c r="N309" s="26" t="str">
        <f t="shared" si="33"/>
        <v>1:00</v>
      </c>
      <c r="O309" s="26">
        <f t="shared" si="34"/>
        <v>59.999999999999943</v>
      </c>
      <c r="P309" s="42" t="str">
        <f>VLOOKUP(O309,TABLES!$F$2:$H$8,3)</f>
        <v>1 to 3 hrs</v>
      </c>
      <c r="Q309" s="5" t="s">
        <v>864</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VLOOKUP(H310,TABLES!$A$2:$B$146,2,FALSE)</f>
        <v>4289</v>
      </c>
      <c r="J310" s="42" t="str">
        <f>VLOOKUP(I310,TABLES!$B$2:$C$146,2,FALSE)</f>
        <v>Boots the Chemists Ltd</v>
      </c>
      <c r="K310" s="2" t="s">
        <v>1021</v>
      </c>
      <c r="L310" s="21">
        <v>0.54166666666666663</v>
      </c>
      <c r="M310" s="21">
        <v>0.70833333333333337</v>
      </c>
      <c r="N310" s="26" t="str">
        <f t="shared" si="33"/>
        <v>4:00</v>
      </c>
      <c r="O310" s="26">
        <f t="shared" si="34"/>
        <v>240.00000000000011</v>
      </c>
      <c r="P310" s="42" t="str">
        <f>VLOOKUP(O310,TABLES!$F$2:$H$8,3)</f>
        <v>3 to 5 hrs</v>
      </c>
      <c r="Q310" s="5" t="s">
        <v>864</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VLOOKUP(H311,TABLES!$A$2:$B$146,2,FALSE)</f>
        <v>4087</v>
      </c>
      <c r="J311" s="42" t="str">
        <f>VLOOKUP(I311,TABLES!$B$2:$C$146,2,FALSE)</f>
        <v>Boots the Chemists Ltd</v>
      </c>
      <c r="K311" s="2" t="s">
        <v>1020</v>
      </c>
      <c r="L311" s="21">
        <v>0.375</v>
      </c>
      <c r="M311" s="21">
        <v>0.54166666666666663</v>
      </c>
      <c r="N311" s="26" t="str">
        <f t="shared" si="33"/>
        <v>4:00</v>
      </c>
      <c r="O311" s="26">
        <f t="shared" si="34"/>
        <v>239.99999999999994</v>
      </c>
      <c r="P311" s="42" t="str">
        <f>VLOOKUP(O311,TABLES!$F$2:$H$8,3)</f>
        <v>3 to 5 hrs</v>
      </c>
      <c r="Q311" s="5" t="s">
        <v>865</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VLOOKUP(H312,TABLES!$A$2:$B$146,2,FALSE)</f>
        <v>4289</v>
      </c>
      <c r="J312" s="42" t="str">
        <f>VLOOKUP(I312,TABLES!$B$2:$C$146,2,FALSE)</f>
        <v>Boots the Chemists Ltd</v>
      </c>
      <c r="K312" s="2" t="s">
        <v>1021</v>
      </c>
      <c r="L312" s="21">
        <v>0.54166666666666663</v>
      </c>
      <c r="M312" s="21">
        <v>0.625</v>
      </c>
      <c r="N312" s="26" t="str">
        <f t="shared" si="33"/>
        <v>2:00</v>
      </c>
      <c r="O312" s="26">
        <f t="shared" si="34"/>
        <v>120.00000000000006</v>
      </c>
      <c r="P312" s="42" t="str">
        <f>VLOOKUP(O312,TABLES!$F$2:$H$8,3)</f>
        <v>1 to 3 hrs</v>
      </c>
      <c r="Q312" s="5" t="s">
        <v>867</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549</v>
      </c>
      <c r="I313" s="42">
        <f>VLOOKUP(H313,TABLES!$A$2:$B$146,2,FALSE)</f>
        <v>4256</v>
      </c>
      <c r="J313" s="42" t="str">
        <f>VLOOKUP(I313,TABLES!$B$2:$C$146,2,FALSE)</f>
        <v>Tesco Pharmacy Department</v>
      </c>
      <c r="K313" s="2" t="s">
        <v>1021</v>
      </c>
      <c r="L313" s="21">
        <v>0.66666666666666663</v>
      </c>
      <c r="M313" s="21">
        <v>0.875</v>
      </c>
      <c r="N313" s="26" t="str">
        <f t="shared" si="33"/>
        <v>5:00</v>
      </c>
      <c r="O313" s="26">
        <f t="shared" si="34"/>
        <v>300.00000000000006</v>
      </c>
      <c r="P313" s="42" t="str">
        <f>VLOOKUP(O313,TABLES!$F$2:$H$8,3)</f>
        <v>5 to 7 hrs</v>
      </c>
      <c r="Q313" s="5" t="s">
        <v>864</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VLOOKUP(H314,TABLES!$A$2:$B$146,2,FALSE)</f>
        <v>4289</v>
      </c>
      <c r="J314" s="42" t="str">
        <f>VLOOKUP(I314,TABLES!$B$2:$C$146,2,FALSE)</f>
        <v>Boots the Chemists Ltd</v>
      </c>
      <c r="K314" s="2" t="s">
        <v>1021</v>
      </c>
      <c r="L314" s="21">
        <v>0.54166666666666663</v>
      </c>
      <c r="M314" s="21">
        <v>0.70833333333333337</v>
      </c>
      <c r="N314" s="26" t="str">
        <f t="shared" si="33"/>
        <v>4:00</v>
      </c>
      <c r="O314" s="26">
        <f t="shared" si="34"/>
        <v>240.00000000000011</v>
      </c>
      <c r="P314" s="42" t="str">
        <f>VLOOKUP(O314,TABLES!$F$2:$H$8,3)</f>
        <v>3 to 5 hrs</v>
      </c>
      <c r="Q314" s="5" t="s">
        <v>864</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486</v>
      </c>
      <c r="I315" s="42">
        <f>VLOOKUP(H315,TABLES!$A$2:$B$146,2,FALSE)</f>
        <v>4173</v>
      </c>
      <c r="J315" s="42" t="str">
        <f>VLOOKUP(I315,TABLES!$B$2:$C$146,2,FALSE)</f>
        <v>Asda Stores Ltd</v>
      </c>
      <c r="K315" s="2" t="s">
        <v>1020</v>
      </c>
      <c r="L315" s="21">
        <v>0.4375</v>
      </c>
      <c r="M315" s="21">
        <v>0.58333333333333337</v>
      </c>
      <c r="N315" s="26" t="str">
        <f t="shared" si="33"/>
        <v>3:30</v>
      </c>
      <c r="O315" s="26">
        <f t="shared" si="34"/>
        <v>210.00000000000006</v>
      </c>
      <c r="P315" s="42" t="str">
        <f>VLOOKUP(O315,TABLES!$F$2:$H$8,3)</f>
        <v>3 to 5 hrs</v>
      </c>
      <c r="Q315" s="5" t="s">
        <v>863</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VLOOKUP(H316,[2]TABLES!$A$2:$B$148,2,FALSE)</f>
        <v>4289</v>
      </c>
      <c r="J316" s="42" t="str">
        <f>VLOOKUP(I316,[2]TABLES!$B$2:$C$148,2,FALSE)</f>
        <v>Boots the Chemists Ltd</v>
      </c>
      <c r="K316" s="2" t="s">
        <v>1021</v>
      </c>
      <c r="L316" s="21">
        <v>0.70833333333333337</v>
      </c>
      <c r="M316" s="21">
        <v>0.75</v>
      </c>
      <c r="N316" s="26" t="str">
        <f t="shared" si="33"/>
        <v>1:00</v>
      </c>
      <c r="O316" s="26">
        <f t="shared" si="34"/>
        <v>59.999999999999943</v>
      </c>
      <c r="P316" s="42" t="str">
        <f>VLOOKUP(O316,[2]TABLES!$F$2:$H$8,3)</f>
        <v>1 to 3 hrs</v>
      </c>
      <c r="Q316" s="5" t="s">
        <v>864</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VLOOKUP(H317,TABLES!$A$2:$B$146,2,FALSE)</f>
        <v>4289</v>
      </c>
      <c r="J317" s="42" t="str">
        <f>VLOOKUP(I317,TABLES!$B$2:$C$146,2,FALSE)</f>
        <v>Boots the Chemists Ltd</v>
      </c>
      <c r="K317" s="2" t="s">
        <v>1020</v>
      </c>
      <c r="L317" s="21">
        <v>0.54166666666666663</v>
      </c>
      <c r="M317" s="21">
        <v>0.70833333333333337</v>
      </c>
      <c r="N317" s="26" t="str">
        <f t="shared" si="33"/>
        <v>4:00</v>
      </c>
      <c r="O317" s="26">
        <f t="shared" si="34"/>
        <v>240.00000000000011</v>
      </c>
      <c r="P317" s="42" t="str">
        <f>VLOOKUP(O317,TABLES!$F$2:$H$8,3)</f>
        <v>3 to 5 hrs</v>
      </c>
      <c r="Q317" s="5" t="s">
        <v>863</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VLOOKUP(H318,TABLES!$A$2:$B$146,2,FALSE)</f>
        <v>4289</v>
      </c>
      <c r="J318" s="42" t="str">
        <f>VLOOKUP(I318,TABLES!$B$2:$C$146,2,FALSE)</f>
        <v>Boots the Chemists Ltd</v>
      </c>
      <c r="K318" s="2" t="s">
        <v>1020</v>
      </c>
      <c r="L318" s="21">
        <v>0.36458333333333331</v>
      </c>
      <c r="M318" s="21">
        <v>0.54166666666666663</v>
      </c>
      <c r="N318" s="26" t="str">
        <f t="shared" si="33"/>
        <v>4:15</v>
      </c>
      <c r="O318" s="26">
        <f t="shared" si="34"/>
        <v>254.99999999999997</v>
      </c>
      <c r="P318" s="42" t="str">
        <f>VLOOKUP(O318,TABLES!$F$2:$H$8,3)</f>
        <v>3 to 5 hrs</v>
      </c>
      <c r="Q318" s="5" t="s">
        <v>863</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VLOOKUP(H319,TABLES!$A$2:$B$146,2,FALSE)</f>
        <v>4289</v>
      </c>
      <c r="J319" s="42" t="str">
        <f>VLOOKUP(I319,TABLES!$B$2:$C$146,2,FALSE)</f>
        <v>Boots the Chemists Ltd</v>
      </c>
      <c r="K319" s="2" t="s">
        <v>1021</v>
      </c>
      <c r="L319" s="21">
        <v>0.5625</v>
      </c>
      <c r="M319" s="21">
        <v>0.75</v>
      </c>
      <c r="N319" s="26" t="str">
        <f t="shared" si="33"/>
        <v>4:30</v>
      </c>
      <c r="O319" s="26">
        <f t="shared" si="34"/>
        <v>270</v>
      </c>
      <c r="P319" s="42" t="str">
        <f>VLOOKUP(O319,TABLES!$F$2:$H$8,3)</f>
        <v>3 to 5 hrs</v>
      </c>
      <c r="Q319" s="5" t="s">
        <v>863</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VLOOKUP(H320,TABLES!$A$2:$B$146,2,FALSE)</f>
        <v>4289</v>
      </c>
      <c r="J320" s="42" t="str">
        <f>VLOOKUP(I320,TABLES!$B$2:$C$146,2,FALSE)</f>
        <v>Boots the Chemists Ltd</v>
      </c>
      <c r="K320" s="2" t="s">
        <v>1021</v>
      </c>
      <c r="L320" s="21">
        <v>0.5625</v>
      </c>
      <c r="M320" s="21">
        <v>0.75</v>
      </c>
      <c r="N320" s="26" t="str">
        <f t="shared" si="33"/>
        <v>4:30</v>
      </c>
      <c r="O320" s="26">
        <f t="shared" si="34"/>
        <v>270</v>
      </c>
      <c r="P320" s="42" t="str">
        <f>VLOOKUP(O320,TABLES!$F$2:$H$8,3)</f>
        <v>3 to 5 hrs</v>
      </c>
      <c r="Q320" s="5" t="s">
        <v>863</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VLOOKUP(H321,TABLES!$A$2:$B$146,2,FALSE)</f>
        <v>4289</v>
      </c>
      <c r="J321" s="42" t="str">
        <f>VLOOKUP(I321,TABLES!$B$2:$C$146,2,FALSE)</f>
        <v>Boots the Chemists Ltd</v>
      </c>
      <c r="K321" s="2" t="s">
        <v>1021</v>
      </c>
      <c r="L321" s="21">
        <v>0.5625</v>
      </c>
      <c r="M321" s="21">
        <v>0.75</v>
      </c>
      <c r="N321" s="26" t="str">
        <f t="shared" si="33"/>
        <v>4:30</v>
      </c>
      <c r="O321" s="26">
        <f t="shared" si="34"/>
        <v>270</v>
      </c>
      <c r="P321" s="42" t="str">
        <f>VLOOKUP(O321,TABLES!$F$2:$H$8,3)</f>
        <v>3 to 5 hrs</v>
      </c>
      <c r="Q321" s="5" t="s">
        <v>863</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VLOOKUP(H322,TABLES!$A$2:$B$146,2,FALSE)</f>
        <v>4289</v>
      </c>
      <c r="J322" s="42" t="str">
        <f>VLOOKUP(I322,TABLES!$B$2:$C$146,2,FALSE)</f>
        <v>Boots the Chemists Ltd</v>
      </c>
      <c r="K322" s="2" t="s">
        <v>1021</v>
      </c>
      <c r="L322" s="21">
        <v>0.5625</v>
      </c>
      <c r="M322" s="21">
        <v>0.75</v>
      </c>
      <c r="N322" s="26" t="str">
        <f t="shared" ref="N322:N385" si="40">TEXT(M322-L322,"H:MM")</f>
        <v>4:30</v>
      </c>
      <c r="O322" s="26">
        <f t="shared" ref="O322:O385" si="41">(M322-L322)*1440</f>
        <v>270</v>
      </c>
      <c r="P322" s="42" t="str">
        <f>VLOOKUP(O322,TABLES!$F$2:$H$8,3)</f>
        <v>3 to 5 hrs</v>
      </c>
      <c r="Q322" s="5" t="s">
        <v>863</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VLOOKUP(H323,TABLES!$A$2:$B$146,2,FALSE)</f>
        <v>4299</v>
      </c>
      <c r="J323" s="42" t="str">
        <f>VLOOKUP(I323,TABLES!$B$2:$C$146,2,FALSE)</f>
        <v>Lloyds Pharmacy Ltd</v>
      </c>
      <c r="K323" s="2" t="s">
        <v>1020</v>
      </c>
      <c r="L323" s="21">
        <v>0.375</v>
      </c>
      <c r="M323" s="21">
        <v>0.72916666666666663</v>
      </c>
      <c r="N323" s="26" t="str">
        <f t="shared" si="40"/>
        <v>8:30</v>
      </c>
      <c r="O323" s="26">
        <f t="shared" si="41"/>
        <v>509.99999999999994</v>
      </c>
      <c r="P323" s="42" t="str">
        <f>VLOOKUP(O323,TABLES!$F$2:$H$8,3)</f>
        <v>Over 7 hrs</v>
      </c>
      <c r="Q323" s="5" t="s">
        <v>865</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438</v>
      </c>
      <c r="I324" s="42">
        <f>VLOOKUP(H324,TABLES!$A$2:$B$146,2,FALSE)</f>
        <v>4144</v>
      </c>
      <c r="J324" s="42" t="str">
        <f>VLOOKUP(I324,TABLES!$B$2:$C$146,2,FALSE)</f>
        <v>Steven F Webster Ltd</v>
      </c>
      <c r="K324" s="2" t="s">
        <v>1020</v>
      </c>
      <c r="L324" s="21">
        <v>0.375</v>
      </c>
      <c r="M324" s="21">
        <v>0.75</v>
      </c>
      <c r="N324" s="26" t="str">
        <f t="shared" si="40"/>
        <v>9:00</v>
      </c>
      <c r="O324" s="26">
        <f t="shared" si="41"/>
        <v>540</v>
      </c>
      <c r="P324" s="42" t="str">
        <f>VLOOKUP(O324,TABLES!$F$2:$H$8,3)</f>
        <v>Over 7 hrs</v>
      </c>
      <c r="Q324" s="5" t="s">
        <v>863</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465</v>
      </c>
      <c r="I325" s="42">
        <f>VLOOKUP(H325,TABLES!$A$2:$B$146,2,FALSE)</f>
        <v>4164</v>
      </c>
      <c r="J325" s="42" t="str">
        <f>VLOOKUP(I325,TABLES!$B$2:$C$146,2,FALSE)</f>
        <v>Charles Michie</v>
      </c>
      <c r="K325" s="2" t="s">
        <v>1021</v>
      </c>
      <c r="L325" s="21">
        <v>0.70833333333333337</v>
      </c>
      <c r="M325" s="21">
        <v>0.75</v>
      </c>
      <c r="N325" s="26" t="str">
        <f t="shared" si="40"/>
        <v>1:00</v>
      </c>
      <c r="O325" s="26">
        <f t="shared" si="41"/>
        <v>59.999999999999943</v>
      </c>
      <c r="P325" s="42" t="str">
        <f>VLOOKUP(O325,TABLES!$F$2:$H$8,3)</f>
        <v>1 to 3 hrs</v>
      </c>
      <c r="Q325" s="5" t="s">
        <v>874</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458</v>
      </c>
      <c r="I326" s="42">
        <f>VLOOKUP(H326,TABLES!$A$2:$B$146,2,FALSE)</f>
        <v>4162</v>
      </c>
      <c r="J326" s="42" t="str">
        <f>VLOOKUP(I326,TABLES!$B$2:$C$146,2,FALSE)</f>
        <v>Charles Michie</v>
      </c>
      <c r="K326" s="2" t="s">
        <v>1021</v>
      </c>
      <c r="L326" s="21">
        <v>0.70833333333333337</v>
      </c>
      <c r="M326" s="21">
        <v>0.75</v>
      </c>
      <c r="N326" s="26" t="str">
        <f t="shared" si="40"/>
        <v>1:00</v>
      </c>
      <c r="O326" s="26">
        <f t="shared" si="41"/>
        <v>59.999999999999943</v>
      </c>
      <c r="P326" s="42" t="str">
        <f>VLOOKUP(O326,TABLES!$F$2:$H$8,3)</f>
        <v>1 to 3 hrs</v>
      </c>
      <c r="Q326" s="5" t="s">
        <v>874</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VLOOKUP(H327,TABLES!$A$2:$B$146,2,FALSE)</f>
        <v>4022</v>
      </c>
      <c r="J327" s="42" t="str">
        <f>VLOOKUP(I327,TABLES!$B$2:$C$146,2,FALSE)</f>
        <v>Boots the Chemists Ltd</v>
      </c>
      <c r="K327" s="2" t="s">
        <v>1021</v>
      </c>
      <c r="L327" s="21">
        <v>0.60416666666666663</v>
      </c>
      <c r="M327" s="21">
        <v>0.72916666666666663</v>
      </c>
      <c r="N327" s="26" t="str">
        <f t="shared" si="40"/>
        <v>3:00</v>
      </c>
      <c r="O327" s="26">
        <f t="shared" si="41"/>
        <v>180</v>
      </c>
      <c r="P327" s="42" t="str">
        <f>VLOOKUP(O327,TABLES!$F$2:$H$8,3)</f>
        <v>3 to 5 hrs</v>
      </c>
      <c r="Q327" s="5" t="s">
        <v>874</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308</v>
      </c>
      <c r="I328" s="42">
        <f>VLOOKUP(H328,TABLES!$A$2:$B$146,2,FALSE)</f>
        <v>4105</v>
      </c>
      <c r="J328" s="42" t="str">
        <f>VLOOKUP(I328,TABLES!$B$2:$C$146,2,FALSE)</f>
        <v>N &amp; F Enterprise Ltd</v>
      </c>
      <c r="K328" s="2" t="s">
        <v>1021</v>
      </c>
      <c r="L328" s="21">
        <v>0.58333333333333337</v>
      </c>
      <c r="M328" s="21">
        <v>0.72916666666666663</v>
      </c>
      <c r="N328" s="26" t="str">
        <f t="shared" si="40"/>
        <v>3:30</v>
      </c>
      <c r="O328" s="26">
        <f t="shared" si="41"/>
        <v>209.99999999999989</v>
      </c>
      <c r="P328" s="42" t="str">
        <f>VLOOKUP(O328,TABLES!$F$2:$H$8,3)</f>
        <v>3 to 5 hrs</v>
      </c>
      <c r="Q328" s="5" t="s">
        <v>872</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167</v>
      </c>
      <c r="I329" s="42">
        <f>VLOOKUP(H329,TABLES!$A$2:$B$146,2,FALSE)</f>
        <v>4055</v>
      </c>
      <c r="J329" s="42" t="str">
        <f>VLOOKUP(I329,TABLES!$B$2:$C$146,2,FALSE)</f>
        <v>W Davidson &amp; Sons Ltd</v>
      </c>
      <c r="K329" s="2" t="s">
        <v>1021</v>
      </c>
      <c r="L329" s="21">
        <v>0.6875</v>
      </c>
      <c r="M329" s="21">
        <v>0.72916666666666663</v>
      </c>
      <c r="N329" s="26" t="str">
        <f t="shared" si="40"/>
        <v>1:00</v>
      </c>
      <c r="O329" s="26">
        <f t="shared" si="41"/>
        <v>59.999999999999943</v>
      </c>
      <c r="P329" s="42" t="str">
        <f>VLOOKUP(O329,TABLES!$F$2:$H$8,3)</f>
        <v>1 to 3 hrs</v>
      </c>
      <c r="Q329" s="5" t="s">
        <v>874</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175</v>
      </c>
      <c r="I330" s="42">
        <f>VLOOKUP(H330,TABLES!$A$2:$B$146,2,FALSE)</f>
        <v>4056</v>
      </c>
      <c r="J330" s="42" t="str">
        <f>VLOOKUP(I330,TABLES!$B$2:$C$146,2,FALSE)</f>
        <v>W Davidson &amp; Sons Ltd</v>
      </c>
      <c r="K330" s="2" t="s">
        <v>1021</v>
      </c>
      <c r="L330" s="21">
        <v>0.66666666666666663</v>
      </c>
      <c r="M330" s="21">
        <v>0.72916666666666663</v>
      </c>
      <c r="N330" s="26" t="str">
        <f t="shared" si="40"/>
        <v>1:30</v>
      </c>
      <c r="O330" s="26">
        <f t="shared" si="41"/>
        <v>90</v>
      </c>
      <c r="P330" s="42" t="str">
        <f>VLOOKUP(O330,TABLES!$F$2:$H$8,3)</f>
        <v>1 to 3 hrs</v>
      </c>
      <c r="Q330" s="5" t="s">
        <v>874</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505</v>
      </c>
      <c r="I331" s="42">
        <f>VLOOKUP(H331,TABLES!$A$2:$B$146,2,FALSE)</f>
        <v>4193</v>
      </c>
      <c r="J331" s="42" t="str">
        <f>VLOOKUP(I331,TABLES!$B$2:$C$146,2,FALSE)</f>
        <v>Superdrug Stores PLC</v>
      </c>
      <c r="K331" s="2" t="s">
        <v>1021</v>
      </c>
      <c r="L331" s="21">
        <v>0.72569444444444453</v>
      </c>
      <c r="M331" s="21">
        <v>0.75</v>
      </c>
      <c r="N331" s="26" t="str">
        <f t="shared" si="40"/>
        <v>0:35</v>
      </c>
      <c r="O331" s="26">
        <f t="shared" si="41"/>
        <v>34.999999999999872</v>
      </c>
      <c r="P331" s="42" t="str">
        <f>VLOOKUP(O331,TABLES!$F$2:$H$8,3)</f>
        <v>1 to 3 hrs</v>
      </c>
      <c r="Q331" s="5" t="s">
        <v>874</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VLOOKUP(H332,TABLES!$A$2:$B$146,2,FALSE)</f>
        <v>4013</v>
      </c>
      <c r="J332" s="42" t="str">
        <f>VLOOKUP(I332,TABLES!$B$2:$C$146,2,FALSE)</f>
        <v>Boots the Chemists Ltd</v>
      </c>
      <c r="K332" s="2" t="s">
        <v>1021</v>
      </c>
      <c r="L332" s="21">
        <v>0.72916666666666663</v>
      </c>
      <c r="M332" s="21">
        <v>0.83333333333333337</v>
      </c>
      <c r="N332" s="26" t="str">
        <f t="shared" si="40"/>
        <v>2:30</v>
      </c>
      <c r="O332" s="26">
        <f t="shared" si="41"/>
        <v>150.00000000000011</v>
      </c>
      <c r="P332" s="42" t="str">
        <f>VLOOKUP(O332,TABLES!$F$2:$H$8,3)</f>
        <v>1 to 3 hrs</v>
      </c>
      <c r="Q332" s="5" t="s">
        <v>874</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332</v>
      </c>
      <c r="I333" s="42">
        <f>VLOOKUP(H333,TABLES!$A$2:$B$146,2,FALSE)</f>
        <v>4109</v>
      </c>
      <c r="J333" s="42" t="str">
        <f>VLOOKUP(I333,TABLES!$B$2:$C$146,2,FALSE)</f>
        <v>KMS McFarlane Ltd</v>
      </c>
      <c r="K333" s="2" t="s">
        <v>1020</v>
      </c>
      <c r="L333" s="21">
        <v>0.6875</v>
      </c>
      <c r="M333" s="21">
        <v>0.70833333333333337</v>
      </c>
      <c r="N333" s="26" t="str">
        <f t="shared" si="40"/>
        <v>0:30</v>
      </c>
      <c r="O333" s="26">
        <f t="shared" si="41"/>
        <v>30.000000000000053</v>
      </c>
      <c r="P333" s="42" t="str">
        <f>VLOOKUP(O333,TABLES!$F$2:$H$8,3)</f>
        <v>1 to 3 hrs</v>
      </c>
      <c r="Q333" s="5" t="s">
        <v>874</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235</v>
      </c>
      <c r="I334" s="42">
        <f>VLOOKUP(H334,TABLES!$A$2:$B$146,2,FALSE)</f>
        <v>4078</v>
      </c>
      <c r="J334" s="42" t="str">
        <f>VLOOKUP(I334,TABLES!$B$2:$C$146,2,FALSE)</f>
        <v>Nicholas S Wilson Ltd</v>
      </c>
      <c r="K334" s="2" t="s">
        <v>1020</v>
      </c>
      <c r="L334" s="21">
        <v>0.625</v>
      </c>
      <c r="M334" s="21">
        <v>0.72916666666666663</v>
      </c>
      <c r="N334" s="26" t="str">
        <f t="shared" si="40"/>
        <v>2:30</v>
      </c>
      <c r="O334" s="26">
        <f t="shared" si="41"/>
        <v>149.99999999999994</v>
      </c>
      <c r="P334" s="42" t="str">
        <f>VLOOKUP(O334,TABLES!$F$2:$H$8,3)</f>
        <v>1 to 3 hrs</v>
      </c>
      <c r="Q334" s="5" t="s">
        <v>874</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228</v>
      </c>
      <c r="I335" s="42">
        <f>VLOOKUP(H335,TABLES!$A$2:$B$146,2,FALSE)</f>
        <v>4077</v>
      </c>
      <c r="J335" s="42" t="str">
        <f>VLOOKUP(I335,TABLES!$B$2:$C$146,2,FALSE)</f>
        <v>Nicholas S Wilson Ltd</v>
      </c>
      <c r="K335" s="2" t="s">
        <v>1020</v>
      </c>
      <c r="L335" s="21">
        <v>0.625</v>
      </c>
      <c r="M335" s="21">
        <v>0.72916666666666663</v>
      </c>
      <c r="N335" s="26" t="str">
        <f t="shared" si="40"/>
        <v>2:30</v>
      </c>
      <c r="O335" s="26">
        <f t="shared" si="41"/>
        <v>149.99999999999994</v>
      </c>
      <c r="P335" s="42" t="str">
        <f>VLOOKUP(O335,TABLES!$F$2:$H$8,3)</f>
        <v>1 to 3 hrs</v>
      </c>
      <c r="Q335" s="5" t="s">
        <v>874</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VLOOKUP(H336,TABLES!$A$2:$B$146,2,FALSE)</f>
        <v>4288</v>
      </c>
      <c r="J336" s="42" t="str">
        <f>VLOOKUP(I336,TABLES!$B$2:$C$146,2,FALSE)</f>
        <v>Asda Stores Ltd</v>
      </c>
      <c r="K336" s="2" t="s">
        <v>1020</v>
      </c>
      <c r="L336" s="21">
        <v>0.77083333333333337</v>
      </c>
      <c r="M336" s="21">
        <v>0.83333333333333337</v>
      </c>
      <c r="N336" s="26" t="str">
        <f t="shared" si="40"/>
        <v>1:30</v>
      </c>
      <c r="O336" s="26">
        <f t="shared" si="41"/>
        <v>90</v>
      </c>
      <c r="P336" s="42" t="str">
        <f>VLOOKUP(O336,TABLES!$F$2:$H$8,3)</f>
        <v>1 to 3 hrs</v>
      </c>
      <c r="Q336" s="5" t="s">
        <v>874</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235</v>
      </c>
      <c r="I337" s="42">
        <f>VLOOKUP(H337,TABLES!$A$2:$B$146,2,FALSE)</f>
        <v>4078</v>
      </c>
      <c r="J337" s="42" t="str">
        <f>VLOOKUP(I337,TABLES!$B$2:$C$146,2,FALSE)</f>
        <v>Nicholas S Wilson Ltd</v>
      </c>
      <c r="K337" s="2" t="s">
        <v>1021</v>
      </c>
      <c r="L337" s="21">
        <v>0.375</v>
      </c>
      <c r="M337" s="21">
        <v>0.5</v>
      </c>
      <c r="N337" s="26" t="str">
        <f t="shared" si="40"/>
        <v>3:00</v>
      </c>
      <c r="O337" s="26">
        <f t="shared" si="41"/>
        <v>180</v>
      </c>
      <c r="P337" s="42" t="str">
        <f>VLOOKUP(O337,TABLES!$F$2:$H$8,3)</f>
        <v>3 to 5 hrs</v>
      </c>
      <c r="Q337" s="5" t="s">
        <v>874</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228</v>
      </c>
      <c r="I338" s="42">
        <f>VLOOKUP(H338,TABLES!$A$2:$B$146,2,FALSE)</f>
        <v>4077</v>
      </c>
      <c r="J338" s="42" t="str">
        <f>VLOOKUP(I338,TABLES!$B$2:$C$146,2,FALSE)</f>
        <v>Nicholas S Wilson Ltd</v>
      </c>
      <c r="K338" s="2" t="s">
        <v>1021</v>
      </c>
      <c r="L338" s="21">
        <v>0.375</v>
      </c>
      <c r="M338" s="21">
        <v>0.5</v>
      </c>
      <c r="N338" s="26" t="str">
        <f t="shared" si="40"/>
        <v>3:00</v>
      </c>
      <c r="O338" s="26">
        <f t="shared" si="41"/>
        <v>180</v>
      </c>
      <c r="P338" s="42" t="str">
        <f>VLOOKUP(O338,TABLES!$F$2:$H$8,3)</f>
        <v>3 to 5 hrs</v>
      </c>
      <c r="Q338" s="5" t="s">
        <v>874</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VLOOKUP(H339,TABLES!$A$2:$B$146,2,FALSE)</f>
        <v>4018</v>
      </c>
      <c r="J339" s="42" t="str">
        <f>VLOOKUP(I339,TABLES!$B$2:$C$146,2,FALSE)</f>
        <v>Boots the Chemists Ltd</v>
      </c>
      <c r="K339" s="2" t="s">
        <v>1021</v>
      </c>
      <c r="L339" s="21">
        <v>0.36458333333333331</v>
      </c>
      <c r="M339" s="21">
        <v>0.5</v>
      </c>
      <c r="N339" s="26" t="str">
        <f t="shared" si="40"/>
        <v>3:15</v>
      </c>
      <c r="O339" s="26">
        <f t="shared" si="41"/>
        <v>195.00000000000003</v>
      </c>
      <c r="P339" s="42" t="str">
        <f>VLOOKUP(O339,TABLES!$F$2:$H$8,3)</f>
        <v>3 to 5 hrs</v>
      </c>
      <c r="Q339" s="5" t="s">
        <v>873</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465</v>
      </c>
      <c r="I340" s="42">
        <f>VLOOKUP(H340,TABLES!$A$2:$B$146,2,FALSE)</f>
        <v>4164</v>
      </c>
      <c r="J340" s="42" t="str">
        <f>VLOOKUP(I340,TABLES!$B$2:$C$146,2,FALSE)</f>
        <v>Charles Michie</v>
      </c>
      <c r="K340" s="2" t="s">
        <v>1021</v>
      </c>
      <c r="L340" s="21">
        <v>0.70833333333333337</v>
      </c>
      <c r="M340" s="21">
        <v>0.75</v>
      </c>
      <c r="N340" s="26" t="str">
        <f t="shared" si="40"/>
        <v>1:00</v>
      </c>
      <c r="O340" s="26">
        <f t="shared" si="41"/>
        <v>59.999999999999943</v>
      </c>
      <c r="P340" s="42" t="str">
        <f>VLOOKUP(O340,TABLES!$F$2:$H$8,3)</f>
        <v>1 to 3 hrs</v>
      </c>
      <c r="Q340" s="5" t="s">
        <v>874</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175</v>
      </c>
      <c r="I341" s="42">
        <f>VLOOKUP(H341,TABLES!$A$2:$B$146,2,FALSE)</f>
        <v>4056</v>
      </c>
      <c r="J341" s="42" t="str">
        <f>VLOOKUP(I341,TABLES!$B$2:$C$146,2,FALSE)</f>
        <v>W Davidson &amp; Sons Ltd</v>
      </c>
      <c r="K341" s="2" t="s">
        <v>1021</v>
      </c>
      <c r="L341" s="21">
        <v>0.64583333333333337</v>
      </c>
      <c r="M341" s="21">
        <v>0.72916666666666663</v>
      </c>
      <c r="N341" s="26" t="str">
        <f t="shared" si="40"/>
        <v>2:00</v>
      </c>
      <c r="O341" s="26">
        <f t="shared" si="41"/>
        <v>119.99999999999989</v>
      </c>
      <c r="P341" s="42" t="str">
        <f>VLOOKUP(O341,TABLES!$F$2:$H$8,3)</f>
        <v>1 to 3 hrs</v>
      </c>
      <c r="Q341" s="5" t="s">
        <v>874</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549</v>
      </c>
      <c r="I342" s="42">
        <f>VLOOKUP(H342,TABLES!$A$2:$B$146,2,FALSE)</f>
        <v>4256</v>
      </c>
      <c r="J342" s="42" t="str">
        <f>VLOOKUP(I342,TABLES!$B$2:$C$146,2,FALSE)</f>
        <v>Tesco Pharmacy Department</v>
      </c>
      <c r="K342" s="2" t="s">
        <v>1021</v>
      </c>
      <c r="L342" s="21">
        <v>0.625</v>
      </c>
      <c r="M342" s="21">
        <v>0.875</v>
      </c>
      <c r="N342" s="26" t="str">
        <f t="shared" si="40"/>
        <v>6:00</v>
      </c>
      <c r="O342" s="26">
        <f t="shared" si="41"/>
        <v>360</v>
      </c>
      <c r="P342" s="42" t="str">
        <f>VLOOKUP(O342,TABLES!$F$2:$H$8,3)</f>
        <v>5 to 7 hrs</v>
      </c>
      <c r="Q342" s="5" t="s">
        <v>864</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465</v>
      </c>
      <c r="I343" s="42">
        <f>VLOOKUP(H343,TABLES!$A$2:$B$146,2,FALSE)</f>
        <v>4164</v>
      </c>
      <c r="J343" s="42" t="str">
        <f>VLOOKUP(I343,TABLES!$B$2:$C$146,2,FALSE)</f>
        <v>Charles Michie</v>
      </c>
      <c r="K343" s="2" t="s">
        <v>1021</v>
      </c>
      <c r="L343" s="21">
        <v>0.66666666666666663</v>
      </c>
      <c r="M343" s="21">
        <v>0.70833333333333337</v>
      </c>
      <c r="N343" s="26" t="str">
        <f t="shared" si="40"/>
        <v>1:00</v>
      </c>
      <c r="O343" s="26">
        <f t="shared" si="41"/>
        <v>60.000000000000107</v>
      </c>
      <c r="P343" s="42" t="str">
        <f>VLOOKUP(O343,TABLES!$F$2:$H$8,3)</f>
        <v>1 to 3 hrs</v>
      </c>
      <c r="Q343" s="5" t="s">
        <v>874</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VLOOKUP(H344,TABLES!$A$2:$B$146,2,FALSE)</f>
        <v>4299</v>
      </c>
      <c r="J344" s="42" t="str">
        <f>VLOOKUP(I344,TABLES!$B$2:$C$146,2,FALSE)</f>
        <v>Lloyds Pharmacy Ltd</v>
      </c>
      <c r="K344" s="2" t="s">
        <v>1021</v>
      </c>
      <c r="L344" s="21">
        <v>0.375</v>
      </c>
      <c r="M344" s="21">
        <v>0.70833333333333337</v>
      </c>
      <c r="N344" s="26" t="str">
        <f t="shared" si="40"/>
        <v>8:00</v>
      </c>
      <c r="O344" s="26">
        <f t="shared" si="41"/>
        <v>480.00000000000006</v>
      </c>
      <c r="P344" s="42" t="str">
        <f>VLOOKUP(O344,TABLES!$F$2:$H$8,3)</f>
        <v>Over 7 hrs</v>
      </c>
      <c r="Q344" s="5" t="s">
        <v>864</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VLOOKUP(H345,TABLES!$A$2:$B$146,2,FALSE)</f>
        <v>4018</v>
      </c>
      <c r="J345" s="42" t="str">
        <f>VLOOKUP(I345,TABLES!$B$2:$C$146,2,FALSE)</f>
        <v>Boots the Chemists Ltd</v>
      </c>
      <c r="K345" s="2" t="s">
        <v>1021</v>
      </c>
      <c r="L345" s="21">
        <v>0.52083333333333337</v>
      </c>
      <c r="M345" s="21">
        <v>0.72916666666666663</v>
      </c>
      <c r="N345" s="26" t="str">
        <f t="shared" si="40"/>
        <v>5:00</v>
      </c>
      <c r="O345" s="26">
        <f t="shared" si="41"/>
        <v>299.99999999999989</v>
      </c>
      <c r="P345" s="42" t="str">
        <f>VLOOKUP(O345,TABLES!$F$2:$H$8,3)</f>
        <v>3 to 5 hrs</v>
      </c>
      <c r="Q345" s="5" t="s">
        <v>873</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VLOOKUP(H346,TABLES!$A$2:$B$146,2,FALSE)</f>
        <v>4061</v>
      </c>
      <c r="J346" s="42" t="str">
        <f>VLOOKUP(I346,TABLES!$B$2:$C$146,2,FALSE)</f>
        <v>Boots the Chemists Ltd</v>
      </c>
      <c r="K346" s="2" t="s">
        <v>1021</v>
      </c>
      <c r="L346" s="21">
        <v>0.54166666666666663</v>
      </c>
      <c r="M346" s="21">
        <v>0.70833333333333337</v>
      </c>
      <c r="N346" s="26" t="str">
        <f t="shared" si="40"/>
        <v>4:00</v>
      </c>
      <c r="O346" s="26">
        <f t="shared" si="41"/>
        <v>240.00000000000011</v>
      </c>
      <c r="P346" s="42" t="str">
        <f>VLOOKUP(O346,TABLES!$F$2:$H$8,3)</f>
        <v>3 to 5 hrs</v>
      </c>
      <c r="Q346" s="5" t="s">
        <v>874</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606</v>
      </c>
      <c r="I347" s="42">
        <f>VLOOKUP(H347,TABLES!$A$2:$B$146,2,FALSE)</f>
        <v>4293</v>
      </c>
      <c r="J347" s="42" t="str">
        <f>VLOOKUP(I347,TABLES!$B$2:$C$146,2,FALSE)</f>
        <v>Boots the Chemists Ltd</v>
      </c>
      <c r="K347" s="2" t="s">
        <v>1021</v>
      </c>
      <c r="L347" s="21">
        <v>0.35416666666666669</v>
      </c>
      <c r="M347" s="21">
        <v>0.5625</v>
      </c>
      <c r="N347" s="26" t="str">
        <f t="shared" si="40"/>
        <v>5:00</v>
      </c>
      <c r="O347" s="26">
        <f t="shared" si="41"/>
        <v>300</v>
      </c>
      <c r="P347" s="42" t="str">
        <f>VLOOKUP(O347,TABLES!$F$2:$H$8,3)</f>
        <v>5 to 7 hrs</v>
      </c>
      <c r="Q347" s="5" t="s">
        <v>872</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VLOOKUP(H348,TABLES!$A$2:$B$146,2,FALSE)</f>
        <v>4011</v>
      </c>
      <c r="J348" s="42" t="str">
        <f>VLOOKUP(I348,TABLES!$B$2:$C$146,2,FALSE)</f>
        <v>Boots the Chemists Ltd</v>
      </c>
      <c r="K348" s="2" t="s">
        <v>1020</v>
      </c>
      <c r="L348" s="21">
        <v>0.375</v>
      </c>
      <c r="M348" s="21">
        <v>0.58333333333333337</v>
      </c>
      <c r="N348" s="26" t="str">
        <f t="shared" si="40"/>
        <v>5:00</v>
      </c>
      <c r="O348" s="26">
        <f t="shared" si="41"/>
        <v>300.00000000000006</v>
      </c>
      <c r="P348" s="42" t="str">
        <f>VLOOKUP(O348,TABLES!$F$2:$H$8,3)</f>
        <v>5 to 7 hrs</v>
      </c>
      <c r="Q348" s="5" t="s">
        <v>872</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549</v>
      </c>
      <c r="I349" s="42">
        <f>VLOOKUP(H349,TABLES!$A$2:$B$146,2,FALSE)</f>
        <v>4256</v>
      </c>
      <c r="J349" s="42" t="str">
        <f>VLOOKUP(I349,TABLES!$B$2:$C$146,2,FALSE)</f>
        <v>Tesco Pharmacy Department</v>
      </c>
      <c r="K349" s="2" t="s">
        <v>1021</v>
      </c>
      <c r="L349" s="21">
        <v>0.70833333333333337</v>
      </c>
      <c r="M349" s="21">
        <v>0.875</v>
      </c>
      <c r="N349" s="26" t="str">
        <f t="shared" si="40"/>
        <v>4:00</v>
      </c>
      <c r="O349" s="26">
        <f t="shared" si="41"/>
        <v>239.99999999999994</v>
      </c>
      <c r="P349" s="42" t="str">
        <f>VLOOKUP(O349,TABLES!$F$2:$H$8,3)</f>
        <v>3 to 5 hrs</v>
      </c>
      <c r="Q349" s="5" t="s">
        <v>864</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549</v>
      </c>
      <c r="I350" s="42">
        <f>VLOOKUP(H350,TABLES!$A$2:$B$146,2,FALSE)</f>
        <v>4256</v>
      </c>
      <c r="J350" s="42" t="str">
        <f>VLOOKUP(I350,TABLES!$B$2:$C$146,2,FALSE)</f>
        <v>Tesco Pharmacy Department</v>
      </c>
      <c r="K350" s="2" t="s">
        <v>1021</v>
      </c>
      <c r="L350" s="21">
        <v>0.70833333333333337</v>
      </c>
      <c r="M350" s="21">
        <v>0.875</v>
      </c>
      <c r="N350" s="26" t="str">
        <f t="shared" si="40"/>
        <v>4:00</v>
      </c>
      <c r="O350" s="26">
        <f t="shared" si="41"/>
        <v>239.99999999999994</v>
      </c>
      <c r="P350" s="42" t="str">
        <f>VLOOKUP(O350,TABLES!$F$2:$H$8,3)</f>
        <v>3 to 5 hrs</v>
      </c>
      <c r="Q350" s="5" t="s">
        <v>864</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549</v>
      </c>
      <c r="I351" s="42">
        <f>VLOOKUP(H351,TABLES!$A$2:$B$146,2,FALSE)</f>
        <v>4256</v>
      </c>
      <c r="J351" s="42" t="str">
        <f>VLOOKUP(I351,TABLES!$B$2:$C$146,2,FALSE)</f>
        <v>Tesco Pharmacy Department</v>
      </c>
      <c r="K351" s="2" t="s">
        <v>1021</v>
      </c>
      <c r="L351" s="21">
        <v>0.375</v>
      </c>
      <c r="M351" s="21">
        <v>0.875</v>
      </c>
      <c r="N351" s="26" t="str">
        <f t="shared" si="40"/>
        <v>12:00</v>
      </c>
      <c r="O351" s="26">
        <f t="shared" si="41"/>
        <v>720</v>
      </c>
      <c r="P351" s="42" t="str">
        <f>VLOOKUP(O351,TABLES!$F$2:$H$8,3)</f>
        <v>Over 7 hrs</v>
      </c>
      <c r="Q351" s="5" t="s">
        <v>864</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549</v>
      </c>
      <c r="I352" s="42">
        <f>VLOOKUP(H352,TABLES!$A$2:$B$146,2,FALSE)</f>
        <v>4256</v>
      </c>
      <c r="J352" s="42" t="str">
        <f>VLOOKUP(I352,TABLES!$B$2:$C$146,2,FALSE)</f>
        <v>Tesco Pharmacy Department</v>
      </c>
      <c r="K352" s="2" t="s">
        <v>1021</v>
      </c>
      <c r="L352" s="21">
        <v>0.70833333333333337</v>
      </c>
      <c r="M352" s="21">
        <v>0.75</v>
      </c>
      <c r="N352" s="26" t="str">
        <f t="shared" si="40"/>
        <v>1:00</v>
      </c>
      <c r="O352" s="26">
        <f t="shared" si="41"/>
        <v>59.999999999999943</v>
      </c>
      <c r="P352" s="42" t="str">
        <f>VLOOKUP(O352,TABLES!$F$2:$H$8,3)</f>
        <v>1 to 3 hrs</v>
      </c>
      <c r="Q352" s="5" t="s">
        <v>863</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549</v>
      </c>
      <c r="I353" s="42">
        <f>VLOOKUP(H353,TABLES!$A$2:$B$146,2,FALSE)</f>
        <v>4256</v>
      </c>
      <c r="J353" s="42" t="str">
        <f>VLOOKUP(I353,TABLES!$B$2:$C$146,2,FALSE)</f>
        <v>Tesco Pharmacy Department</v>
      </c>
      <c r="K353" s="2" t="s">
        <v>1021</v>
      </c>
      <c r="L353" s="21">
        <v>0.70833333333333337</v>
      </c>
      <c r="M353" s="21">
        <v>0.875</v>
      </c>
      <c r="N353" s="26" t="str">
        <f t="shared" si="40"/>
        <v>4:00</v>
      </c>
      <c r="O353" s="26">
        <f t="shared" si="41"/>
        <v>239.99999999999994</v>
      </c>
      <c r="P353" s="42" t="str">
        <f>VLOOKUP(O353,TABLES!$F$2:$H$8,3)</f>
        <v>3 to 5 hrs</v>
      </c>
      <c r="Q353" s="5" t="s">
        <v>864</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549</v>
      </c>
      <c r="I354" s="42">
        <f>VLOOKUP(H354,TABLES!$A$2:$B$146,2,FALSE)</f>
        <v>4256</v>
      </c>
      <c r="J354" s="42" t="str">
        <f>VLOOKUP(I354,TABLES!$B$2:$C$146,2,FALSE)</f>
        <v>Tesco Pharmacy Department</v>
      </c>
      <c r="K354" s="2" t="s">
        <v>1021</v>
      </c>
      <c r="L354" s="21">
        <v>0.66666666666666663</v>
      </c>
      <c r="M354" s="21">
        <v>0.75</v>
      </c>
      <c r="N354" s="26" t="str">
        <f t="shared" si="40"/>
        <v>2:00</v>
      </c>
      <c r="O354" s="26">
        <f t="shared" si="41"/>
        <v>120.00000000000006</v>
      </c>
      <c r="P354" s="42" t="str">
        <f>VLOOKUP(O354,TABLES!$F$2:$H$8,3)</f>
        <v>1 to 3 hrs</v>
      </c>
      <c r="Q354" s="5" t="s">
        <v>864</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549</v>
      </c>
      <c r="I355" s="42">
        <f>VLOOKUP(H355,TABLES!$A$2:$B$146,2,FALSE)</f>
        <v>4256</v>
      </c>
      <c r="J355" s="42" t="str">
        <f>VLOOKUP(I355,TABLES!$B$2:$C$146,2,FALSE)</f>
        <v>Tesco Pharmacy Department</v>
      </c>
      <c r="K355" s="2" t="s">
        <v>1021</v>
      </c>
      <c r="L355" s="21">
        <v>0.625</v>
      </c>
      <c r="M355" s="21">
        <v>0.875</v>
      </c>
      <c r="N355" s="26" t="str">
        <f t="shared" si="40"/>
        <v>6:00</v>
      </c>
      <c r="O355" s="26">
        <f t="shared" si="41"/>
        <v>360</v>
      </c>
      <c r="P355" s="42" t="str">
        <f>VLOOKUP(O355,TABLES!$F$2:$H$8,3)</f>
        <v>5 to 7 hrs</v>
      </c>
      <c r="Q355" s="5" t="s">
        <v>864</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549</v>
      </c>
      <c r="I356" s="42">
        <f>VLOOKUP(H356,TABLES!$A$2:$B$146,2,FALSE)</f>
        <v>4256</v>
      </c>
      <c r="J356" s="42" t="str">
        <f>VLOOKUP(I356,TABLES!$B$2:$C$146,2,FALSE)</f>
        <v>Tesco Pharmacy Department</v>
      </c>
      <c r="K356" s="2" t="s">
        <v>1021</v>
      </c>
      <c r="L356" s="21">
        <v>0.75</v>
      </c>
      <c r="M356" s="21">
        <v>0.875</v>
      </c>
      <c r="N356" s="26" t="str">
        <f t="shared" si="40"/>
        <v>3:00</v>
      </c>
      <c r="O356" s="26">
        <f t="shared" si="41"/>
        <v>180</v>
      </c>
      <c r="P356" s="42" t="str">
        <f>VLOOKUP(O356,TABLES!$F$2:$H$8,3)</f>
        <v>3 to 5 hrs</v>
      </c>
      <c r="Q356" s="5" t="s">
        <v>864</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VLOOKUP(H357,TABLES!$A$2:$B$146,2,FALSE)</f>
        <v>4019</v>
      </c>
      <c r="J357" s="42" t="str">
        <f>VLOOKUP(I357,TABLES!$B$2:$C$146,2,FALSE)</f>
        <v>Zaq Aberdeen Ltd</v>
      </c>
      <c r="K357" s="2" t="s">
        <v>1021</v>
      </c>
      <c r="L357" s="21">
        <v>0.55208333333333337</v>
      </c>
      <c r="M357" s="21">
        <v>0.75</v>
      </c>
      <c r="N357" s="26" t="str">
        <f t="shared" si="40"/>
        <v>4:45</v>
      </c>
      <c r="O357" s="26">
        <f t="shared" si="41"/>
        <v>284.99999999999994</v>
      </c>
      <c r="P357" s="42" t="str">
        <f>VLOOKUP(O357,TABLES!$F$2:$H$8,3)</f>
        <v>3 to 5 hrs</v>
      </c>
      <c r="Q357" s="5" t="s">
        <v>873</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781</v>
      </c>
      <c r="I358" s="42">
        <f>VLOOKUP(H358,TABLES!$A$2:$B$146,2,FALSE)</f>
        <v>4494</v>
      </c>
      <c r="J358" s="42" t="str">
        <f>VLOOKUP(I358,TABLES!$B$2:$C$146,2,FALSE)</f>
        <v>JMF Healthcare Ltd</v>
      </c>
      <c r="K358" s="2" t="s">
        <v>1020</v>
      </c>
      <c r="L358" s="21">
        <v>0.60416666666666663</v>
      </c>
      <c r="M358" s="21">
        <v>0.72916666666666663</v>
      </c>
      <c r="N358" s="26" t="str">
        <f t="shared" si="40"/>
        <v>3:00</v>
      </c>
      <c r="O358" s="26">
        <f t="shared" si="41"/>
        <v>180</v>
      </c>
      <c r="P358" s="42" t="str">
        <f>VLOOKUP(O358,TABLES!$F$2:$H$8,3)</f>
        <v>3 to 5 hrs</v>
      </c>
      <c r="Q358" s="5" t="s">
        <v>872</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799</v>
      </c>
      <c r="I359" s="42">
        <f>VLOOKUP(H359,TABLES!$A$2:$B$146,2,FALSE)</f>
        <v>4348</v>
      </c>
      <c r="J359" s="42" t="str">
        <f>VLOOKUP(I359,TABLES!$B$2:$C$146,2,FALSE)</f>
        <v>Steven F Webster Ltd</v>
      </c>
      <c r="K359" s="2" t="s">
        <v>1020</v>
      </c>
      <c r="L359" s="21">
        <v>0.60416666666666663</v>
      </c>
      <c r="M359" s="21">
        <v>0.75</v>
      </c>
      <c r="N359" s="26" t="str">
        <f t="shared" si="40"/>
        <v>3:30</v>
      </c>
      <c r="O359" s="26">
        <f t="shared" si="41"/>
        <v>210.00000000000006</v>
      </c>
      <c r="P359" s="42" t="str">
        <f>VLOOKUP(O359,TABLES!$F$2:$H$8,3)</f>
        <v>3 to 5 hrs</v>
      </c>
      <c r="Q359" s="5" t="s">
        <v>872</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181</v>
      </c>
      <c r="I360" s="42">
        <f>VLOOKUP(H360,TABLES!$A$2:$B$146,2,FALSE)</f>
        <v>4057</v>
      </c>
      <c r="J360" s="42" t="str">
        <f>VLOOKUP(I360,TABLES!$B$2:$C$146,2,FALSE)</f>
        <v>W Davidson &amp; Sons Ltd</v>
      </c>
      <c r="K360" s="2" t="s">
        <v>1021</v>
      </c>
      <c r="L360" s="21">
        <v>0.66666666666666663</v>
      </c>
      <c r="M360" s="21">
        <v>0.73958333333333337</v>
      </c>
      <c r="N360" s="26" t="str">
        <f t="shared" si="40"/>
        <v>1:45</v>
      </c>
      <c r="O360" s="26">
        <f t="shared" si="41"/>
        <v>105.00000000000011</v>
      </c>
      <c r="P360" s="42" t="str">
        <f>VLOOKUP(O360,TABLES!$F$2:$H$8,3)</f>
        <v>1 to 3 hrs</v>
      </c>
      <c r="Q360" s="5" t="s">
        <v>873</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175</v>
      </c>
      <c r="I361" s="42">
        <f>VLOOKUP(H361,TABLES!$A$2:$B$146,2,FALSE)</f>
        <v>4056</v>
      </c>
      <c r="J361" s="42" t="str">
        <f>VLOOKUP(I361,TABLES!$B$2:$C$146,2,FALSE)</f>
        <v>W Davidson &amp; Sons Ltd</v>
      </c>
      <c r="K361" s="2" t="s">
        <v>1021</v>
      </c>
      <c r="L361" s="21">
        <v>0.66666666666666663</v>
      </c>
      <c r="M361" s="21">
        <v>0.72916666666666663</v>
      </c>
      <c r="N361" s="26" t="str">
        <f t="shared" si="40"/>
        <v>1:30</v>
      </c>
      <c r="O361" s="26">
        <f t="shared" si="41"/>
        <v>90</v>
      </c>
      <c r="P361" s="42" t="str">
        <f>VLOOKUP(O361,TABLES!$F$2:$H$8,3)</f>
        <v>1 to 3 hrs</v>
      </c>
      <c r="Q361" s="5" t="s">
        <v>873</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505</v>
      </c>
      <c r="I362" s="42">
        <f>VLOOKUP(H362,TABLES!$A$2:$B$146,2,FALSE)</f>
        <v>4193</v>
      </c>
      <c r="J362" s="42" t="str">
        <f>VLOOKUP(I362,TABLES!$B$2:$C$146,2,FALSE)</f>
        <v>Superdrug Stores PLC</v>
      </c>
      <c r="K362" s="2" t="s">
        <v>1021</v>
      </c>
      <c r="L362" s="21">
        <v>0.72916666666666663</v>
      </c>
      <c r="M362" s="21">
        <v>0.75</v>
      </c>
      <c r="N362" s="26" t="str">
        <f t="shared" si="40"/>
        <v>0:30</v>
      </c>
      <c r="O362" s="26">
        <f t="shared" si="41"/>
        <v>30.000000000000053</v>
      </c>
      <c r="P362" s="42" t="str">
        <f>VLOOKUP(O362,TABLES!$F$2:$H$8,3)</f>
        <v>1 to 3 hrs</v>
      </c>
      <c r="Q362" s="5" t="s">
        <v>873</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VLOOKUP(H363,TABLES!$A$2:$B$146,2,FALSE)</f>
        <v>4011</v>
      </c>
      <c r="J363" s="42" t="str">
        <f>VLOOKUP(I363,TABLES!$B$2:$C$146,2,FALSE)</f>
        <v>Boots the Chemists Ltd</v>
      </c>
      <c r="K363" s="2" t="s">
        <v>1020</v>
      </c>
      <c r="L363" s="21">
        <v>0.66666666666666663</v>
      </c>
      <c r="M363" s="21">
        <v>0.72916666666666663</v>
      </c>
      <c r="N363" s="26" t="str">
        <f t="shared" si="40"/>
        <v>1:30</v>
      </c>
      <c r="O363" s="26">
        <f t="shared" si="41"/>
        <v>90</v>
      </c>
      <c r="P363" s="42" t="str">
        <f>VLOOKUP(O363,TABLES!$F$2:$H$8,3)</f>
        <v>1 to 3 hrs</v>
      </c>
      <c r="Q363" s="5" t="s">
        <v>873</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VLOOKUP(H364,TABLES!$A$2:$B$146,2,FALSE)</f>
        <v>4013</v>
      </c>
      <c r="J364" s="42" t="str">
        <f>VLOOKUP(I364,TABLES!$B$2:$C$146,2,FALSE)</f>
        <v>Boots the Chemists Ltd</v>
      </c>
      <c r="K364" s="2" t="s">
        <v>1021</v>
      </c>
      <c r="L364" s="21">
        <v>0.75</v>
      </c>
      <c r="M364" s="21">
        <v>0.79166666666666663</v>
      </c>
      <c r="N364" s="26" t="str">
        <f t="shared" si="40"/>
        <v>1:00</v>
      </c>
      <c r="O364" s="26">
        <f t="shared" si="41"/>
        <v>59.999999999999943</v>
      </c>
      <c r="P364" s="42" t="str">
        <f>VLOOKUP(O364,TABLES!$F$2:$H$8,3)</f>
        <v>1 to 3 hrs</v>
      </c>
      <c r="Q364" s="5" t="s">
        <v>873</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VLOOKUP(H365,TABLES!$A$2:$B$146,2,FALSE)</f>
        <v>4314</v>
      </c>
      <c r="J365" s="42" t="str">
        <f>VLOOKUP(I365,TABLES!$B$2:$C$146,2,FALSE)</f>
        <v>L Rowland &amp; Co (Retail) Ltd</v>
      </c>
      <c r="K365" s="2" t="s">
        <v>1020</v>
      </c>
      <c r="L365" s="21">
        <v>0.375</v>
      </c>
      <c r="M365" s="21">
        <v>0.75</v>
      </c>
      <c r="N365" s="26" t="str">
        <f t="shared" si="40"/>
        <v>9:00</v>
      </c>
      <c r="O365" s="26">
        <f t="shared" si="41"/>
        <v>540</v>
      </c>
      <c r="P365" s="42" t="str">
        <f>VLOOKUP(O365,TABLES!$F$2:$H$8,3)</f>
        <v>Over 7 hrs</v>
      </c>
      <c r="Q365" s="5" t="s">
        <v>864</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549</v>
      </c>
      <c r="I366" s="42">
        <f>VLOOKUP(H366,TABLES!$A$2:$B$146,2,FALSE)</f>
        <v>4256</v>
      </c>
      <c r="J366" s="42" t="str">
        <f>VLOOKUP(I366,TABLES!$B$2:$C$146,2,FALSE)</f>
        <v>Tesco Pharmacy Department</v>
      </c>
      <c r="K366" s="2" t="s">
        <v>1021</v>
      </c>
      <c r="L366" s="21">
        <v>0.75</v>
      </c>
      <c r="M366" s="21">
        <v>0.875</v>
      </c>
      <c r="N366" s="26" t="str">
        <f t="shared" si="40"/>
        <v>3:00</v>
      </c>
      <c r="O366" s="26">
        <f t="shared" si="41"/>
        <v>180</v>
      </c>
      <c r="P366" s="42" t="str">
        <f>VLOOKUP(O366,TABLES!$F$2:$H$8,3)</f>
        <v>3 to 5 hrs</v>
      </c>
      <c r="Q366" s="5" t="s">
        <v>864</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549</v>
      </c>
      <c r="I367" s="42">
        <f>VLOOKUP(H367,TABLES!$A$2:$B$146,2,FALSE)</f>
        <v>4256</v>
      </c>
      <c r="J367" s="42" t="str">
        <f>VLOOKUP(I367,TABLES!$B$2:$C$146,2,FALSE)</f>
        <v>Tesco Pharmacy Department</v>
      </c>
      <c r="K367" s="2" t="s">
        <v>1021</v>
      </c>
      <c r="L367" s="21">
        <v>0.75</v>
      </c>
      <c r="M367" s="21">
        <v>0.83333333333333337</v>
      </c>
      <c r="N367" s="26" t="str">
        <f t="shared" si="40"/>
        <v>2:00</v>
      </c>
      <c r="O367" s="26">
        <f t="shared" si="41"/>
        <v>120.00000000000006</v>
      </c>
      <c r="P367" s="42" t="str">
        <f>VLOOKUP(O367,TABLES!$F$2:$H$8,3)</f>
        <v>1 to 3 hrs</v>
      </c>
      <c r="Q367" s="5" t="s">
        <v>864</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VLOOKUP(H368,TABLES!$A$2:$B$146,2,FALSE)</f>
        <v>4011</v>
      </c>
      <c r="J368" s="42" t="str">
        <f>VLOOKUP(I368,TABLES!$B$2:$C$146,2,FALSE)</f>
        <v>Boots the Chemists Ltd</v>
      </c>
      <c r="K368" s="2" t="s">
        <v>1020</v>
      </c>
      <c r="L368" s="21">
        <v>0.375</v>
      </c>
      <c r="M368" s="21">
        <v>0.43055555555555558</v>
      </c>
      <c r="N368" s="26" t="str">
        <f t="shared" si="40"/>
        <v>1:20</v>
      </c>
      <c r="O368" s="26">
        <f t="shared" si="41"/>
        <v>80.000000000000028</v>
      </c>
      <c r="P368" s="42" t="str">
        <f>VLOOKUP(O368,TABLES!$F$2:$H$8,3)</f>
        <v>1 to 3 hrs</v>
      </c>
      <c r="Q368" s="5" t="s">
        <v>863</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VLOOKUP(H369,TABLES!$A$2:$B$146,2,FALSE)</f>
        <v>4011</v>
      </c>
      <c r="J369" s="42" t="str">
        <f>VLOOKUP(I369,TABLES!$B$2:$C$146,2,FALSE)</f>
        <v>Boots the Chemists Ltd</v>
      </c>
      <c r="K369" s="2" t="s">
        <v>1021</v>
      </c>
      <c r="L369" s="21">
        <v>0.70833333333333337</v>
      </c>
      <c r="M369" s="21">
        <v>0.72916666666666663</v>
      </c>
      <c r="N369" s="26" t="str">
        <f t="shared" si="40"/>
        <v>0:30</v>
      </c>
      <c r="O369" s="26">
        <f t="shared" si="41"/>
        <v>29.999999999999893</v>
      </c>
      <c r="P369" s="42" t="str">
        <f>VLOOKUP(O369,TABLES!$F$2:$H$8,3)</f>
        <v>under 30 min</v>
      </c>
      <c r="Q369" s="5" t="s">
        <v>863</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VLOOKUP(H370,TABLES!$A$2:$B$146,2,FALSE)</f>
        <v>4011</v>
      </c>
      <c r="J370" s="42" t="str">
        <f>VLOOKUP(I370,TABLES!$B$2:$C$146,2,FALSE)</f>
        <v>Boots the Chemists Ltd</v>
      </c>
      <c r="K370" s="2" t="s">
        <v>1021</v>
      </c>
      <c r="L370" s="21">
        <v>0.64583333333333337</v>
      </c>
      <c r="M370" s="21">
        <v>0.72916666666666663</v>
      </c>
      <c r="N370" s="26" t="str">
        <f t="shared" si="40"/>
        <v>2:00</v>
      </c>
      <c r="O370" s="26">
        <f t="shared" si="41"/>
        <v>119.99999999999989</v>
      </c>
      <c r="P370" s="42" t="str">
        <f>VLOOKUP(O370,TABLES!$F$2:$H$8,3)</f>
        <v>1 to 3 hrs</v>
      </c>
      <c r="Q370" s="5" t="s">
        <v>874</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175</v>
      </c>
      <c r="I371" s="42">
        <f>VLOOKUP(H371,TABLES!$A$2:$B$146,2,FALSE)</f>
        <v>4056</v>
      </c>
      <c r="J371" s="42" t="str">
        <f>VLOOKUP(I371,TABLES!$B$2:$C$146,2,FALSE)</f>
        <v>W Davidson &amp; Sons Ltd</v>
      </c>
      <c r="K371" s="2" t="s">
        <v>1021</v>
      </c>
      <c r="L371" s="21">
        <v>0.64583333333333337</v>
      </c>
      <c r="M371" s="21">
        <v>0.72916666666666663</v>
      </c>
      <c r="N371" s="26" t="str">
        <f t="shared" si="40"/>
        <v>2:00</v>
      </c>
      <c r="O371" s="26">
        <f t="shared" si="41"/>
        <v>119.99999999999989</v>
      </c>
      <c r="P371" s="42" t="str">
        <f>VLOOKUP(O371,TABLES!$F$2:$H$8,3)</f>
        <v>1 to 3 hrs</v>
      </c>
      <c r="Q371" s="5" t="s">
        <v>874</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476</v>
      </c>
      <c r="I372" s="42">
        <f>VLOOKUP(H372,TABLES!$A$2:$B$146,2,FALSE)</f>
        <v>4168</v>
      </c>
      <c r="J372" s="42" t="str">
        <f>VLOOKUP(I372,TABLES!$B$2:$C$146,2,FALSE)</f>
        <v>Charles Michie</v>
      </c>
      <c r="K372" s="2" t="s">
        <v>1020</v>
      </c>
      <c r="L372" s="21">
        <v>0.70833333333333337</v>
      </c>
      <c r="M372" s="21">
        <v>0.75</v>
      </c>
      <c r="N372" s="26" t="str">
        <f t="shared" si="40"/>
        <v>1:00</v>
      </c>
      <c r="O372" s="26">
        <f t="shared" si="41"/>
        <v>59.999999999999943</v>
      </c>
      <c r="P372" s="42" t="str">
        <f>VLOOKUP(O372,TABLES!$F$2:$H$8,3)</f>
        <v>1 to 3 hrs</v>
      </c>
      <c r="Q372" s="5" t="s">
        <v>874</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357</v>
      </c>
      <c r="I373" s="42">
        <f>VLOOKUP(H373,TABLES!$A$2:$B$146,2,FALSE)</f>
        <v>4116</v>
      </c>
      <c r="J373" s="42" t="str">
        <f>VLOOKUP(I373,TABLES!$B$2:$C$146,2,FALSE)</f>
        <v>Charles Michie</v>
      </c>
      <c r="K373" s="2" t="s">
        <v>1020</v>
      </c>
      <c r="L373" s="21">
        <v>0.70833333333333337</v>
      </c>
      <c r="M373" s="21">
        <v>0.75</v>
      </c>
      <c r="N373" s="26" t="str">
        <f t="shared" si="40"/>
        <v>1:00</v>
      </c>
      <c r="O373" s="26">
        <f t="shared" si="41"/>
        <v>59.999999999999943</v>
      </c>
      <c r="P373" s="42" t="str">
        <f>VLOOKUP(O373,TABLES!$F$2:$H$8,3)</f>
        <v>1 to 3 hrs</v>
      </c>
      <c r="Q373" s="5" t="s">
        <v>874</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369</v>
      </c>
      <c r="I374" s="42">
        <f>VLOOKUP(H374,TABLES!$A$2:$B$146,2,FALSE)</f>
        <v>4119</v>
      </c>
      <c r="J374" s="42" t="str">
        <f>VLOOKUP(I374,TABLES!$B$2:$C$146,2,FALSE)</f>
        <v>Mount Street (Aberdeen) Ltd</v>
      </c>
      <c r="K374" s="2" t="s">
        <v>1021</v>
      </c>
      <c r="L374" s="21">
        <v>0.60416666666666663</v>
      </c>
      <c r="M374" s="21">
        <v>0.75</v>
      </c>
      <c r="N374" s="26" t="str">
        <f t="shared" si="40"/>
        <v>3:30</v>
      </c>
      <c r="O374" s="26">
        <f t="shared" si="41"/>
        <v>210.00000000000006</v>
      </c>
      <c r="P374" s="42" t="str">
        <f>VLOOKUP(O374,TABLES!$F$2:$H$8,3)</f>
        <v>3 to 5 hrs</v>
      </c>
      <c r="Q374" s="5" t="s">
        <v>873</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VLOOKUP(H375,TABLES!$A$2:$B$146,2,FALSE)</f>
        <v>4314</v>
      </c>
      <c r="J375" s="42" t="str">
        <f>VLOOKUP(I375,TABLES!$B$2:$C$146,2,FALSE)</f>
        <v>L Rowland &amp; Co (Retail) Ltd</v>
      </c>
      <c r="K375" s="2" t="s">
        <v>1020</v>
      </c>
      <c r="L375" s="21">
        <v>0.72916666666666663</v>
      </c>
      <c r="M375" s="21">
        <v>0.75</v>
      </c>
      <c r="N375" s="26" t="str">
        <f t="shared" si="40"/>
        <v>0:30</v>
      </c>
      <c r="O375" s="26">
        <f t="shared" si="41"/>
        <v>30.000000000000053</v>
      </c>
      <c r="P375" s="42" t="str">
        <f>VLOOKUP(O375,TABLES!$F$2:$H$8,3)</f>
        <v>1 to 3 hrs</v>
      </c>
      <c r="Q375" s="5" t="s">
        <v>874</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VLOOKUP(H376,TABLES!$A$2:$B$146,2,FALSE)</f>
        <v>4314</v>
      </c>
      <c r="J376" s="42" t="str">
        <f>VLOOKUP(I376,TABLES!$B$2:$C$146,2,FALSE)</f>
        <v>L Rowland &amp; Co (Retail) Ltd</v>
      </c>
      <c r="K376" s="2" t="s">
        <v>1020</v>
      </c>
      <c r="L376" s="21">
        <v>0.70833333333333337</v>
      </c>
      <c r="M376" s="21">
        <v>0.75</v>
      </c>
      <c r="N376" s="26" t="str">
        <f t="shared" si="40"/>
        <v>1:00</v>
      </c>
      <c r="O376" s="26">
        <f t="shared" si="41"/>
        <v>59.999999999999943</v>
      </c>
      <c r="P376" s="42" t="str">
        <f>VLOOKUP(O376,TABLES!$F$2:$H$8,3)</f>
        <v>1 to 3 hrs</v>
      </c>
      <c r="Q376" s="5" t="s">
        <v>874</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549</v>
      </c>
      <c r="I377" s="42">
        <f>VLOOKUP(H377,TABLES!$A$2:$B$146,2,FALSE)</f>
        <v>4256</v>
      </c>
      <c r="J377" s="42" t="str">
        <f>VLOOKUP(I377,TABLES!$B$2:$C$146,2,FALSE)</f>
        <v>Tesco Pharmacy Department</v>
      </c>
      <c r="K377" s="2" t="s">
        <v>1021</v>
      </c>
      <c r="L377" s="21">
        <v>0.70833333333333337</v>
      </c>
      <c r="M377" s="21">
        <v>0.83333333333333337</v>
      </c>
      <c r="N377" s="26" t="str">
        <f t="shared" si="40"/>
        <v>3:00</v>
      </c>
      <c r="O377" s="26">
        <f t="shared" si="41"/>
        <v>180</v>
      </c>
      <c r="P377" s="42" t="str">
        <f>VLOOKUP(O377,TABLES!$F$2:$H$8,3)</f>
        <v>3 to 5 hrs</v>
      </c>
      <c r="Q377" s="5" t="s">
        <v>864</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768</v>
      </c>
      <c r="I378" s="42">
        <f>VLOOKUP(H378,TABLES!$A$2:$B$146,2,FALSE)</f>
        <v>4335</v>
      </c>
      <c r="J378" s="42" t="str">
        <f>VLOOKUP(I378,TABLES!$B$2:$C$146,2,FALSE)</f>
        <v>Steven F Webster Ltd</v>
      </c>
      <c r="K378" s="2" t="s">
        <v>1021</v>
      </c>
      <c r="L378" s="21">
        <v>0.375</v>
      </c>
      <c r="M378" s="21">
        <v>0.5</v>
      </c>
      <c r="N378" s="26" t="str">
        <f t="shared" si="40"/>
        <v>3:00</v>
      </c>
      <c r="O378" s="26">
        <f t="shared" si="41"/>
        <v>180</v>
      </c>
      <c r="P378" s="42" t="str">
        <f>VLOOKUP(O378,TABLES!$F$2:$H$8,3)</f>
        <v>3 to 5 hrs</v>
      </c>
      <c r="Q378" s="5" t="s">
        <v>864</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549</v>
      </c>
      <c r="I379" s="42">
        <f>VLOOKUP(H379,TABLES!$A$2:$B$146,2,FALSE)</f>
        <v>4256</v>
      </c>
      <c r="J379" s="42" t="str">
        <f>VLOOKUP(I379,TABLES!$B$2:$C$146,2,FALSE)</f>
        <v>Tesco Pharmacy Department</v>
      </c>
      <c r="K379" s="2" t="s">
        <v>1021</v>
      </c>
      <c r="L379" s="21">
        <v>0.70833333333333337</v>
      </c>
      <c r="M379" s="21">
        <v>0.83333333333333337</v>
      </c>
      <c r="N379" s="26" t="str">
        <f t="shared" si="40"/>
        <v>3:00</v>
      </c>
      <c r="O379" s="26">
        <f t="shared" si="41"/>
        <v>180</v>
      </c>
      <c r="P379" s="42" t="str">
        <f>VLOOKUP(O379,TABLES!$F$2:$H$8,3)</f>
        <v>3 to 5 hrs</v>
      </c>
      <c r="Q379" s="5" t="s">
        <v>864</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549</v>
      </c>
      <c r="I380" s="42">
        <f>VLOOKUP(H380,TABLES!$A$2:$B$146,2,FALSE)</f>
        <v>4256</v>
      </c>
      <c r="J380" s="42" t="str">
        <f>VLOOKUP(I380,TABLES!$B$2:$C$146,2,FALSE)</f>
        <v>Tesco Pharmacy Department</v>
      </c>
      <c r="K380" s="2" t="s">
        <v>1021</v>
      </c>
      <c r="L380" s="21">
        <v>0.70833333333333337</v>
      </c>
      <c r="M380" s="21">
        <v>0.83333333333333337</v>
      </c>
      <c r="N380" s="26" t="str">
        <f t="shared" si="40"/>
        <v>3:00</v>
      </c>
      <c r="O380" s="26">
        <f t="shared" si="41"/>
        <v>180</v>
      </c>
      <c r="P380" s="42" t="str">
        <f>VLOOKUP(O380,TABLES!$F$2:$H$8,3)</f>
        <v>3 to 5 hrs</v>
      </c>
      <c r="Q380" s="5" t="s">
        <v>864</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549</v>
      </c>
      <c r="I381" s="42">
        <f>VLOOKUP(H381,TABLES!$A$2:$B$146,2,FALSE)</f>
        <v>4256</v>
      </c>
      <c r="J381" s="42" t="str">
        <f>VLOOKUP(I381,TABLES!$B$2:$C$146,2,FALSE)</f>
        <v>Tesco Pharmacy Department</v>
      </c>
      <c r="K381" s="2" t="s">
        <v>1021</v>
      </c>
      <c r="L381" s="21">
        <v>0.41666666666666669</v>
      </c>
      <c r="M381" s="21">
        <v>0.75</v>
      </c>
      <c r="N381" s="26" t="str">
        <f t="shared" si="40"/>
        <v>8:00</v>
      </c>
      <c r="O381" s="26">
        <f t="shared" si="41"/>
        <v>480</v>
      </c>
      <c r="P381" s="42" t="str">
        <f>VLOOKUP(O381,TABLES!$F$2:$H$8,3)</f>
        <v>Over 7 hrs</v>
      </c>
      <c r="Q381" s="5" t="s">
        <v>864</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VLOOKUP(H382,TABLES!$A$2:$B$146,2,FALSE)</f>
        <v>4214</v>
      </c>
      <c r="J382" s="42" t="str">
        <f>VLOOKUP(I382,TABLES!$B$2:$C$146,2,FALSE)</f>
        <v>John Ross (Chemists) Limited</v>
      </c>
      <c r="K382" s="2" t="s">
        <v>1020</v>
      </c>
      <c r="L382" s="21">
        <v>0.375</v>
      </c>
      <c r="M382" s="21">
        <v>0.47916666666666669</v>
      </c>
      <c r="N382" s="26" t="str">
        <f t="shared" si="40"/>
        <v>2:30</v>
      </c>
      <c r="O382" s="26">
        <f t="shared" si="41"/>
        <v>150.00000000000003</v>
      </c>
      <c r="P382" s="42" t="str">
        <f>VLOOKUP(O382,TABLES!$F$2:$H$8,3)</f>
        <v>1 to 3 hrs</v>
      </c>
      <c r="Q382" s="5" t="s">
        <v>874</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VLOOKUP(H383,TABLES!$A$2:$B$146,2,FALSE)</f>
        <v>4316</v>
      </c>
      <c r="J383" s="42" t="str">
        <f>VLOOKUP(I383,TABLES!$B$2:$C$146,2,FALSE)</f>
        <v>L Rowland &amp; Co (Retail) Ltd</v>
      </c>
      <c r="K383" s="2" t="s">
        <v>1021</v>
      </c>
      <c r="L383" s="21">
        <v>0.54166666666666663</v>
      </c>
      <c r="M383" s="21">
        <v>0.75</v>
      </c>
      <c r="N383" s="26" t="str">
        <f t="shared" si="40"/>
        <v>5:00</v>
      </c>
      <c r="O383" s="26">
        <f t="shared" si="41"/>
        <v>300.00000000000006</v>
      </c>
      <c r="P383" s="42" t="str">
        <f>VLOOKUP(O383,TABLES!$F$2:$H$8,3)</f>
        <v>5 to 7 hrs</v>
      </c>
      <c r="Q383" s="5" t="s">
        <v>864</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486</v>
      </c>
      <c r="I384" s="42">
        <f>VLOOKUP(H384,TABLES!$A$2:$B$146,2,FALSE)</f>
        <v>4173</v>
      </c>
      <c r="J384" s="42" t="str">
        <f>VLOOKUP(I384,TABLES!$B$2:$C$146,2,FALSE)</f>
        <v>Asda Stores Ltd</v>
      </c>
      <c r="K384" s="2" t="s">
        <v>1021</v>
      </c>
      <c r="L384" s="21">
        <v>0.58333333333333337</v>
      </c>
      <c r="M384" s="21">
        <v>0.70833333333333337</v>
      </c>
      <c r="N384" s="26" t="str">
        <f t="shared" si="40"/>
        <v>3:00</v>
      </c>
      <c r="O384" s="26">
        <f t="shared" si="41"/>
        <v>180</v>
      </c>
      <c r="P384" s="42" t="str">
        <f>VLOOKUP(O384,TABLES!$F$2:$H$8,3)</f>
        <v>3 to 5 hrs</v>
      </c>
      <c r="Q384" s="5" t="s">
        <v>864</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VLOOKUP(H385,[2]TABLES!$A$2:$B$150,2,FALSE)</f>
        <v>4288</v>
      </c>
      <c r="J385" s="42" t="str">
        <f>VLOOKUP(I385,[2]TABLES!$B$2:$C$150,2,FALSE)</f>
        <v>Asda Stores Ltd</v>
      </c>
      <c r="K385" s="2" t="s">
        <v>1021</v>
      </c>
      <c r="L385" s="21">
        <v>0.75</v>
      </c>
      <c r="M385" s="21">
        <v>0.83333333333333337</v>
      </c>
      <c r="N385" s="26" t="str">
        <f t="shared" si="40"/>
        <v>2:00</v>
      </c>
      <c r="O385" s="26">
        <f t="shared" si="41"/>
        <v>120.00000000000006</v>
      </c>
      <c r="P385" s="42" t="str">
        <f>VLOOKUP(O385,[2]TABLES!$F$2:$H$8,3)</f>
        <v>1 to 3 hrs</v>
      </c>
      <c r="Q385" s="5" t="s">
        <v>864</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486</v>
      </c>
      <c r="I386" s="42">
        <f>VLOOKUP(H386,[2]TABLES!$A$2:$B$150,2,FALSE)</f>
        <v>4173</v>
      </c>
      <c r="J386" s="42" t="str">
        <f>VLOOKUP(I386,[2]TABLES!$B$2:$C$150,2,FALSE)</f>
        <v>Asda Stores Ltd</v>
      </c>
      <c r="K386" s="2" t="s">
        <v>1021</v>
      </c>
      <c r="L386" s="21">
        <v>0.375</v>
      </c>
      <c r="M386" s="21">
        <v>0.75</v>
      </c>
      <c r="N386" s="26" t="str">
        <f t="shared" ref="N386:N449" si="47">TEXT(M386-L386,"H:MM")</f>
        <v>9:00</v>
      </c>
      <c r="O386" s="26">
        <f t="shared" ref="O386:O449" si="48">(M386-L386)*1440</f>
        <v>540</v>
      </c>
      <c r="P386" s="42" t="str">
        <f>VLOOKUP(O386,[2]TABLES!$F$2:$H$8,3)</f>
        <v>Over 7 hrs</v>
      </c>
      <c r="Q386" s="5" t="s">
        <v>864</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486</v>
      </c>
      <c r="I387" s="42">
        <f>VLOOKUP(H387,[2]TABLES!$A$2:$B$150,2,FALSE)</f>
        <v>4173</v>
      </c>
      <c r="J387" s="42" t="str">
        <f>VLOOKUP(I387,[2]TABLES!$B$2:$C$150,2,FALSE)</f>
        <v>Asda Stores Ltd</v>
      </c>
      <c r="K387" s="2" t="s">
        <v>1021</v>
      </c>
      <c r="L387" s="21">
        <v>0.75</v>
      </c>
      <c r="M387" s="21">
        <v>0.875</v>
      </c>
      <c r="N387" s="26" t="str">
        <f t="shared" si="47"/>
        <v>3:00</v>
      </c>
      <c r="O387" s="26">
        <f t="shared" si="48"/>
        <v>180</v>
      </c>
      <c r="P387" s="42" t="str">
        <f>VLOOKUP(O387,[2]TABLES!$F$2:$H$8,3)</f>
        <v>3 to 5 hrs</v>
      </c>
      <c r="Q387" s="5" t="s">
        <v>864</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693</v>
      </c>
      <c r="I388" s="42">
        <f>VLOOKUP(H388,[2]TABLES!$A$2:$B$150,2,FALSE)</f>
        <v>4320</v>
      </c>
      <c r="J388" s="42" t="str">
        <f>VLOOKUP(I388,[2]TABLES!$B$2:$C$150,2,FALSE)</f>
        <v>L Rowland &amp; Co (Retail) Ltd</v>
      </c>
      <c r="K388" s="2" t="s">
        <v>1020</v>
      </c>
      <c r="L388" s="21">
        <v>0.36458333333333331</v>
      </c>
      <c r="M388" s="21">
        <v>0.54166666666666663</v>
      </c>
      <c r="N388" s="26" t="str">
        <f t="shared" si="47"/>
        <v>4:15</v>
      </c>
      <c r="O388" s="26">
        <f t="shared" si="48"/>
        <v>254.99999999999997</v>
      </c>
      <c r="P388" s="42" t="str">
        <f>VLOOKUP(O388,[2]TABLES!$F$2:$H$8,3)</f>
        <v>3 to 5 hrs</v>
      </c>
      <c r="Q388" s="5" t="s">
        <v>864</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486</v>
      </c>
      <c r="I389" s="42">
        <f>VLOOKUP(H389,[2]TABLES!$A$2:$B$150,2,FALSE)</f>
        <v>4173</v>
      </c>
      <c r="J389" s="42" t="str">
        <f>VLOOKUP(I389,[2]TABLES!$B$2:$C$150,2,FALSE)</f>
        <v>Asda Stores Ltd</v>
      </c>
      <c r="K389" s="2" t="s">
        <v>1021</v>
      </c>
      <c r="L389" s="21">
        <v>0.375</v>
      </c>
      <c r="M389" s="21">
        <v>0.83333333333333337</v>
      </c>
      <c r="N389" s="26" t="str">
        <f t="shared" si="47"/>
        <v>11:00</v>
      </c>
      <c r="O389" s="26">
        <f t="shared" si="48"/>
        <v>660</v>
      </c>
      <c r="P389" s="42" t="str">
        <f>VLOOKUP(O389,[2]TABLES!$F$2:$H$8,3)</f>
        <v>Over 7 hrs</v>
      </c>
      <c r="Q389" s="5" t="s">
        <v>864</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486</v>
      </c>
      <c r="I390" s="42">
        <f>VLOOKUP(H390,[2]TABLES!$A$2:$B$150,2,FALSE)</f>
        <v>4173</v>
      </c>
      <c r="J390" s="42" t="str">
        <f>VLOOKUP(I390,[2]TABLES!$B$2:$C$150,2,FALSE)</f>
        <v>Asda Stores Ltd</v>
      </c>
      <c r="K390" s="2" t="s">
        <v>1021</v>
      </c>
      <c r="L390" s="21">
        <v>0.375</v>
      </c>
      <c r="M390" s="21">
        <v>0.75</v>
      </c>
      <c r="N390" s="26" t="str">
        <f t="shared" si="47"/>
        <v>9:00</v>
      </c>
      <c r="O390" s="26">
        <f t="shared" si="48"/>
        <v>540</v>
      </c>
      <c r="P390" s="42" t="str">
        <f>VLOOKUP(O390,[2]TABLES!$F$2:$H$8,3)</f>
        <v>Over 7 hrs</v>
      </c>
      <c r="Q390" s="5" t="s">
        <v>864</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549</v>
      </c>
      <c r="I391" s="42">
        <f>VLOOKUP(H391,[2]TABLES!$A$2:$B$150,2,FALSE)</f>
        <v>4256</v>
      </c>
      <c r="J391" s="42" t="str">
        <f>VLOOKUP(I391,[2]TABLES!$B$2:$C$150,2,FALSE)</f>
        <v>Tesco Pharmacy Department</v>
      </c>
      <c r="K391" s="2" t="s">
        <v>1021</v>
      </c>
      <c r="L391" s="21">
        <v>0.41666666666666669</v>
      </c>
      <c r="M391" s="21">
        <v>0.75</v>
      </c>
      <c r="N391" s="26" t="str">
        <f t="shared" si="47"/>
        <v>8:00</v>
      </c>
      <c r="O391" s="26">
        <f t="shared" si="48"/>
        <v>480</v>
      </c>
      <c r="P391" s="42" t="str">
        <f>VLOOKUP(O391,[2]TABLES!$F$2:$H$8,3)</f>
        <v>Over 7 hrs</v>
      </c>
      <c r="Q391" s="5" t="s">
        <v>864</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VLOOKUP(H392,TABLES!$A$2:$B$146,2,FALSE)</f>
        <v>4314</v>
      </c>
      <c r="J392" s="42" t="str">
        <f>VLOOKUP(I392,TABLES!$B$2:$C$146,2,FALSE)</f>
        <v>L Rowland &amp; Co (Retail) Ltd</v>
      </c>
      <c r="K392" s="2" t="s">
        <v>1020</v>
      </c>
      <c r="L392" s="21">
        <v>0.375</v>
      </c>
      <c r="M392" s="21">
        <v>0.54166666666666663</v>
      </c>
      <c r="N392" s="26" t="str">
        <f t="shared" si="47"/>
        <v>4:00</v>
      </c>
      <c r="O392" s="26">
        <f t="shared" si="48"/>
        <v>239.99999999999994</v>
      </c>
      <c r="P392" s="42" t="str">
        <f>VLOOKUP(O392,TABLES!$F$2:$H$8,3)</f>
        <v>3 to 5 hrs</v>
      </c>
      <c r="Q392" s="5" t="s">
        <v>864</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VLOOKUP(H393,TABLES!$A$2:$B$146,2,FALSE)</f>
        <v>4316</v>
      </c>
      <c r="J393" s="42" t="str">
        <f>VLOOKUP(I393,TABLES!$B$2:$C$146,2,FALSE)</f>
        <v>L Rowland &amp; Co (Retail) Ltd</v>
      </c>
      <c r="K393" s="2" t="s">
        <v>1020</v>
      </c>
      <c r="L393" s="21">
        <v>0.5625</v>
      </c>
      <c r="M393" s="21">
        <v>0.72916666666666663</v>
      </c>
      <c r="N393" s="26" t="str">
        <f t="shared" si="47"/>
        <v>4:00</v>
      </c>
      <c r="O393" s="26">
        <f t="shared" si="48"/>
        <v>239.99999999999994</v>
      </c>
      <c r="P393" s="42" t="str">
        <f>VLOOKUP(O393,TABLES!$F$2:$H$8,3)</f>
        <v>3 to 5 hrs</v>
      </c>
      <c r="Q393" s="5" t="s">
        <v>864</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549</v>
      </c>
      <c r="I394" s="42">
        <f>VLOOKUP(H394,TABLES!$A$2:$B$146,2,FALSE)</f>
        <v>4256</v>
      </c>
      <c r="J394" s="42" t="str">
        <f>VLOOKUP(I394,TABLES!$B$2:$C$146,2,FALSE)</f>
        <v>Tesco Pharmacy Department</v>
      </c>
      <c r="K394" s="2" t="s">
        <v>1021</v>
      </c>
      <c r="L394" s="21">
        <v>0.66666666666666663</v>
      </c>
      <c r="M394" s="21">
        <v>0.75</v>
      </c>
      <c r="N394" s="26" t="str">
        <f t="shared" si="47"/>
        <v>2:00</v>
      </c>
      <c r="O394" s="26">
        <f t="shared" si="48"/>
        <v>120.00000000000006</v>
      </c>
      <c r="P394" s="42" t="str">
        <f>VLOOKUP(O394,TABLES!$F$2:$H$8,3)</f>
        <v>1 to 3 hrs</v>
      </c>
      <c r="Q394" s="5" t="s">
        <v>864</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549</v>
      </c>
      <c r="I395" s="42">
        <f>VLOOKUP(H395,TABLES!$A$2:$B$146,2,FALSE)</f>
        <v>4256</v>
      </c>
      <c r="J395" s="42" t="str">
        <f>VLOOKUP(I395,TABLES!$B$2:$C$146,2,FALSE)</f>
        <v>Tesco Pharmacy Department</v>
      </c>
      <c r="K395" s="2" t="s">
        <v>1020</v>
      </c>
      <c r="L395" s="21">
        <v>0.41666666666666669</v>
      </c>
      <c r="M395" s="21">
        <v>0.66666666666666663</v>
      </c>
      <c r="N395" s="26" t="str">
        <f t="shared" si="47"/>
        <v>6:00</v>
      </c>
      <c r="O395" s="26">
        <f t="shared" si="48"/>
        <v>359.99999999999994</v>
      </c>
      <c r="P395" s="42" t="str">
        <f>VLOOKUP(O395,TABLES!$F$2:$H$8,3)</f>
        <v>5 to 7 hrs</v>
      </c>
      <c r="Q395" s="5" t="s">
        <v>864</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549</v>
      </c>
      <c r="I396" s="42">
        <f>VLOOKUP(H396,TABLES!$A$2:$B$146,2,FALSE)</f>
        <v>4256</v>
      </c>
      <c r="J396" s="42" t="str">
        <f>VLOOKUP(I396,TABLES!$B$2:$C$146,2,FALSE)</f>
        <v>Tesco Pharmacy Department</v>
      </c>
      <c r="K396" s="2" t="s">
        <v>1021</v>
      </c>
      <c r="L396" s="21">
        <v>0.66666666666666663</v>
      </c>
      <c r="M396" s="21">
        <v>0.75</v>
      </c>
      <c r="N396" s="26" t="str">
        <f t="shared" si="47"/>
        <v>2:00</v>
      </c>
      <c r="O396" s="26">
        <f t="shared" si="48"/>
        <v>120.00000000000006</v>
      </c>
      <c r="P396" s="42" t="str">
        <f>VLOOKUP(O396,TABLES!$F$2:$H$8,3)</f>
        <v>1 to 3 hrs</v>
      </c>
      <c r="Q396" s="5" t="s">
        <v>864</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486</v>
      </c>
      <c r="I397" s="42">
        <f>VLOOKUP(H397,TABLES!$A$2:$B$146,2,FALSE)</f>
        <v>4173</v>
      </c>
      <c r="J397" s="42" t="str">
        <f>VLOOKUP(I397,TABLES!$B$2:$C$146,2,FALSE)</f>
        <v>Asda Stores Ltd</v>
      </c>
      <c r="K397" s="2" t="s">
        <v>1021</v>
      </c>
      <c r="L397" s="21">
        <v>0.72916666666666663</v>
      </c>
      <c r="M397" s="21">
        <v>0.83333333333333337</v>
      </c>
      <c r="N397" s="26" t="str">
        <f t="shared" si="47"/>
        <v>2:30</v>
      </c>
      <c r="O397" s="26">
        <f t="shared" si="48"/>
        <v>150.00000000000011</v>
      </c>
      <c r="P397" s="42" t="str">
        <f>VLOOKUP(O397,TABLES!$F$2:$H$8,3)</f>
        <v>1 to 3 hrs</v>
      </c>
      <c r="Q397" s="5" t="s">
        <v>864</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755</v>
      </c>
      <c r="I398" s="42">
        <f>VLOOKUP(H398,TABLES!$A$2:$B$146,2,FALSE)</f>
        <v>4333</v>
      </c>
      <c r="J398" s="42" t="str">
        <f>VLOOKUP(I398,TABLES!$B$2:$C$146,2,FALSE)</f>
        <v>Wm Morrisons supermarket Plc</v>
      </c>
      <c r="K398" s="2" t="s">
        <v>1021</v>
      </c>
      <c r="L398" s="21">
        <v>0.54166666666666663</v>
      </c>
      <c r="M398" s="21">
        <v>0.79166666666666663</v>
      </c>
      <c r="N398" s="26" t="str">
        <f t="shared" si="47"/>
        <v>6:00</v>
      </c>
      <c r="O398" s="26">
        <f t="shared" si="48"/>
        <v>360</v>
      </c>
      <c r="P398" s="42" t="str">
        <f>VLOOKUP(O398,TABLES!$F$2:$H$8,3)</f>
        <v>5 to 7 hrs</v>
      </c>
      <c r="Q398" s="5" t="s">
        <v>864</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549</v>
      </c>
      <c r="I399" s="42">
        <f>VLOOKUP(H399,TABLES!$A$2:$B$146,2,FALSE)</f>
        <v>4256</v>
      </c>
      <c r="J399" s="42" t="str">
        <f>VLOOKUP(I399,TABLES!$B$2:$C$146,2,FALSE)</f>
        <v>Tesco Pharmacy Department</v>
      </c>
      <c r="K399" s="2" t="s">
        <v>1021</v>
      </c>
      <c r="L399" s="21">
        <v>0.75</v>
      </c>
      <c r="M399" s="21">
        <v>0.83333333333333337</v>
      </c>
      <c r="N399" s="26" t="str">
        <f t="shared" si="47"/>
        <v>2:00</v>
      </c>
      <c r="O399" s="26">
        <f t="shared" si="48"/>
        <v>120.00000000000006</v>
      </c>
      <c r="P399" s="42" t="str">
        <f>VLOOKUP(O399,TABLES!$F$2:$H$8,3)</f>
        <v>1 to 3 hrs</v>
      </c>
      <c r="Q399" s="5" t="s">
        <v>864</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549</v>
      </c>
      <c r="I400" s="42">
        <f>VLOOKUP(H400,TABLES!$A$2:$B$146,2,FALSE)</f>
        <v>4256</v>
      </c>
      <c r="J400" s="42" t="str">
        <f>VLOOKUP(I400,TABLES!$B$2:$C$146,2,FALSE)</f>
        <v>Tesco Pharmacy Department</v>
      </c>
      <c r="K400" s="2" t="s">
        <v>1020</v>
      </c>
      <c r="L400" s="21">
        <v>0.375</v>
      </c>
      <c r="M400" s="21">
        <v>0.5</v>
      </c>
      <c r="N400" s="26" t="str">
        <f t="shared" si="47"/>
        <v>3:00</v>
      </c>
      <c r="O400" s="26">
        <f t="shared" si="48"/>
        <v>180</v>
      </c>
      <c r="P400" s="42" t="str">
        <f>VLOOKUP(O400,TABLES!$F$2:$H$8,3)</f>
        <v>3 to 5 hrs</v>
      </c>
      <c r="Q400" s="5" t="s">
        <v>865</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369</v>
      </c>
      <c r="I401" s="42">
        <f>VLOOKUP(H401,TABLES!$A$2:$B$146,2,FALSE)</f>
        <v>4119</v>
      </c>
      <c r="J401" s="42" t="str">
        <f>VLOOKUP(I401,TABLES!$B$2:$C$146,2,FALSE)</f>
        <v>Mount Street (Aberdeen) Ltd</v>
      </c>
      <c r="K401" s="2" t="s">
        <v>1021</v>
      </c>
      <c r="L401" s="21">
        <v>0.375</v>
      </c>
      <c r="M401" s="21">
        <v>0.75</v>
      </c>
      <c r="N401" s="26" t="str">
        <f t="shared" si="47"/>
        <v>9:00</v>
      </c>
      <c r="O401" s="26">
        <f t="shared" si="48"/>
        <v>540</v>
      </c>
      <c r="P401" s="42" t="str">
        <f>VLOOKUP(O401,TABLES!$F$2:$H$8,3)</f>
        <v>Over 7 hrs</v>
      </c>
      <c r="Q401" s="5" t="s">
        <v>864</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486</v>
      </c>
      <c r="I402" s="42">
        <f>VLOOKUP(H402,TABLES!$A$2:$B$146,2,FALSE)</f>
        <v>4173</v>
      </c>
      <c r="J402" s="42" t="str">
        <f>VLOOKUP(I402,TABLES!$B$2:$C$146,2,FALSE)</f>
        <v>Asda Stores Ltd</v>
      </c>
      <c r="K402" s="2" t="s">
        <v>1020</v>
      </c>
      <c r="L402" s="21">
        <v>0.375</v>
      </c>
      <c r="M402" s="21">
        <v>0.79166666666666663</v>
      </c>
      <c r="N402" s="26" t="str">
        <f t="shared" si="47"/>
        <v>10:00</v>
      </c>
      <c r="O402" s="26">
        <f t="shared" si="48"/>
        <v>600</v>
      </c>
      <c r="P402" s="42" t="str">
        <f>VLOOKUP(O402,TABLES!$F$2:$H$8,3)</f>
        <v>Over 7 hrs</v>
      </c>
      <c r="Q402" s="5" t="s">
        <v>863</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549</v>
      </c>
      <c r="I403" s="42">
        <f>VLOOKUP(H403,TABLES!$A$2:$B$146,2,FALSE)</f>
        <v>4256</v>
      </c>
      <c r="J403" s="42" t="str">
        <f>VLOOKUP(I403,TABLES!$B$2:$C$146,2,FALSE)</f>
        <v>Tesco Pharmacy Department</v>
      </c>
      <c r="K403" s="2" t="s">
        <v>1021</v>
      </c>
      <c r="L403" s="21">
        <v>0.70833333333333337</v>
      </c>
      <c r="M403" s="21">
        <v>0.83333333333333337</v>
      </c>
      <c r="N403" s="26" t="str">
        <f t="shared" si="47"/>
        <v>3:00</v>
      </c>
      <c r="O403" s="26">
        <f t="shared" si="48"/>
        <v>180</v>
      </c>
      <c r="P403" s="42" t="str">
        <f>VLOOKUP(O403,TABLES!$F$2:$H$8,3)</f>
        <v>3 to 5 hrs</v>
      </c>
      <c r="Q403" s="5" t="s">
        <v>864</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486</v>
      </c>
      <c r="I404" s="42">
        <f>VLOOKUP(H404,TABLES!$A$2:$B$146,2,FALSE)</f>
        <v>4173</v>
      </c>
      <c r="J404" s="42" t="str">
        <f>VLOOKUP(I404,TABLES!$B$2:$C$146,2,FALSE)</f>
        <v>Asda Stores Ltd</v>
      </c>
      <c r="K404" s="2" t="s">
        <v>1020</v>
      </c>
      <c r="L404" s="21">
        <v>0.375</v>
      </c>
      <c r="M404" s="21">
        <v>0.58333333333333337</v>
      </c>
      <c r="N404" s="26" t="str">
        <f t="shared" si="47"/>
        <v>5:00</v>
      </c>
      <c r="O404" s="26">
        <f t="shared" si="48"/>
        <v>300.00000000000006</v>
      </c>
      <c r="P404" s="42" t="str">
        <f>VLOOKUP(O404,TABLES!$F$2:$H$8,3)</f>
        <v>5 to 7 hrs</v>
      </c>
      <c r="Q404" s="5" t="s">
        <v>864</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549</v>
      </c>
      <c r="I405" s="42">
        <f>VLOOKUP(H405,TABLES!$A$2:$B$146,2,FALSE)</f>
        <v>4256</v>
      </c>
      <c r="J405" s="42" t="str">
        <f>VLOOKUP(I405,TABLES!$B$2:$C$146,2,FALSE)</f>
        <v>Tesco Pharmacy Department</v>
      </c>
      <c r="K405" s="2" t="s">
        <v>1021</v>
      </c>
      <c r="L405" s="21">
        <v>0.625</v>
      </c>
      <c r="M405" s="21">
        <v>0.83333333333333337</v>
      </c>
      <c r="N405" s="26" t="str">
        <f t="shared" si="47"/>
        <v>5:00</v>
      </c>
      <c r="O405" s="26">
        <f t="shared" si="48"/>
        <v>300.00000000000006</v>
      </c>
      <c r="P405" s="42" t="str">
        <f>VLOOKUP(O405,TABLES!$F$2:$H$8,3)</f>
        <v>5 to 7 hrs</v>
      </c>
      <c r="Q405" s="5" t="s">
        <v>864</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549</v>
      </c>
      <c r="I406" s="42">
        <f>VLOOKUP(H406,TABLES!$A$2:$B$146,2,FALSE)</f>
        <v>4256</v>
      </c>
      <c r="J406" s="42" t="str">
        <f>VLOOKUP(I406,TABLES!$B$2:$C$146,2,FALSE)</f>
        <v>Tesco Pharmacy Department</v>
      </c>
      <c r="K406" s="2" t="s">
        <v>1021</v>
      </c>
      <c r="L406" s="21">
        <v>0.625</v>
      </c>
      <c r="M406" s="21">
        <v>0.83333333333333337</v>
      </c>
      <c r="N406" s="26" t="str">
        <f t="shared" si="47"/>
        <v>5:00</v>
      </c>
      <c r="O406" s="26">
        <f t="shared" si="48"/>
        <v>300.00000000000006</v>
      </c>
      <c r="P406" s="42" t="str">
        <f>VLOOKUP(O406,TABLES!$F$2:$H$8,3)</f>
        <v>5 to 7 hrs</v>
      </c>
      <c r="Q406" s="5" t="s">
        <v>864</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486</v>
      </c>
      <c r="I407" s="42">
        <f>VLOOKUP(H407,TABLES!$A$2:$B$146,2,FALSE)</f>
        <v>4173</v>
      </c>
      <c r="J407" s="42" t="str">
        <f>VLOOKUP(I407,TABLES!$B$2:$C$146,2,FALSE)</f>
        <v>Asda Stores Ltd</v>
      </c>
      <c r="K407" s="2" t="s">
        <v>1021</v>
      </c>
      <c r="L407" s="21">
        <v>0.70833333333333337</v>
      </c>
      <c r="M407" s="21">
        <v>0.79166666666666663</v>
      </c>
      <c r="N407" s="26" t="str">
        <f t="shared" si="47"/>
        <v>2:00</v>
      </c>
      <c r="O407" s="26">
        <f t="shared" si="48"/>
        <v>119.99999999999989</v>
      </c>
      <c r="P407" s="42" t="str">
        <f>VLOOKUP(O407,TABLES!$F$2:$H$8,3)</f>
        <v>1 to 3 hrs</v>
      </c>
      <c r="Q407" s="5" t="s">
        <v>864</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549</v>
      </c>
      <c r="I408" s="42">
        <f>VLOOKUP(H408,TABLES!$A$2:$B$146,2,FALSE)</f>
        <v>4256</v>
      </c>
      <c r="J408" s="42" t="str">
        <f>VLOOKUP(I408,TABLES!$B$2:$C$146,2,FALSE)</f>
        <v>Tesco Pharmacy Department</v>
      </c>
      <c r="K408" s="2" t="s">
        <v>1021</v>
      </c>
      <c r="L408" s="21">
        <v>0.58333333333333337</v>
      </c>
      <c r="M408" s="21">
        <v>0.83333333333333337</v>
      </c>
      <c r="N408" s="26" t="str">
        <f t="shared" si="47"/>
        <v>6:00</v>
      </c>
      <c r="O408" s="26">
        <f t="shared" si="48"/>
        <v>360</v>
      </c>
      <c r="P408" s="42" t="str">
        <f>VLOOKUP(O408,TABLES!$F$2:$H$8,3)</f>
        <v>5 to 7 hrs</v>
      </c>
      <c r="Q408" s="5" t="s">
        <v>864</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486</v>
      </c>
      <c r="I409" s="42">
        <f>VLOOKUP(H409,TABLES!$A$2:$B$146,2,FALSE)</f>
        <v>4173</v>
      </c>
      <c r="J409" s="42" t="str">
        <f>VLOOKUP(I409,TABLES!$B$2:$C$146,2,FALSE)</f>
        <v>Asda Stores Ltd</v>
      </c>
      <c r="K409" s="2" t="s">
        <v>1020</v>
      </c>
      <c r="L409" s="21">
        <v>0.58333333333333337</v>
      </c>
      <c r="M409" s="21">
        <v>0.66666666666666663</v>
      </c>
      <c r="N409" s="26" t="str">
        <f t="shared" si="47"/>
        <v>2:00</v>
      </c>
      <c r="O409" s="26">
        <f t="shared" si="48"/>
        <v>119.99999999999989</v>
      </c>
      <c r="P409" s="42" t="str">
        <f>VLOOKUP(O409,TABLES!$F$2:$H$8,3)</f>
        <v>1 to 3 hrs</v>
      </c>
      <c r="Q409" s="5" t="s">
        <v>874</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549</v>
      </c>
      <c r="I410" s="42">
        <f>VLOOKUP(H410,TABLES!$A$2:$B$146,2,FALSE)</f>
        <v>4256</v>
      </c>
      <c r="J410" s="42" t="str">
        <f>VLOOKUP(I410,TABLES!$B$2:$C$146,2,FALSE)</f>
        <v>Tesco Pharmacy Department</v>
      </c>
      <c r="K410" s="2" t="s">
        <v>1021</v>
      </c>
      <c r="L410" s="21">
        <v>0.70833333333333337</v>
      </c>
      <c r="M410" s="21">
        <v>0.83333333333333337</v>
      </c>
      <c r="N410" s="26" t="str">
        <f t="shared" si="47"/>
        <v>3:00</v>
      </c>
      <c r="O410" s="26">
        <f t="shared" si="48"/>
        <v>180</v>
      </c>
      <c r="P410" s="42" t="str">
        <f>VLOOKUP(O410,TABLES!$F$2:$H$8,3)</f>
        <v>3 to 5 hrs</v>
      </c>
      <c r="Q410" s="5" t="s">
        <v>864</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549</v>
      </c>
      <c r="I411" s="42">
        <f>VLOOKUP(H411,TABLES!$A$2:$B$146,2,FALSE)</f>
        <v>4256</v>
      </c>
      <c r="J411" s="42" t="str">
        <f>VLOOKUP(I411,TABLES!$B$2:$C$146,2,FALSE)</f>
        <v>Tesco Pharmacy Department</v>
      </c>
      <c r="K411" s="2" t="s">
        <v>1021</v>
      </c>
      <c r="L411" s="21">
        <v>0.375</v>
      </c>
      <c r="M411" s="21">
        <v>0.83333333333333337</v>
      </c>
      <c r="N411" s="26" t="str">
        <f t="shared" si="47"/>
        <v>11:00</v>
      </c>
      <c r="O411" s="26">
        <f t="shared" si="48"/>
        <v>660</v>
      </c>
      <c r="P411" s="42" t="str">
        <f>VLOOKUP(O411,TABLES!$F$2:$H$8,3)</f>
        <v>Over 7 hrs</v>
      </c>
      <c r="Q411" s="5" t="s">
        <v>864</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549</v>
      </c>
      <c r="I412" s="42">
        <f>VLOOKUP(H412,TABLES!$A$2:$B$146,2,FALSE)</f>
        <v>4256</v>
      </c>
      <c r="J412" s="42" t="str">
        <f>VLOOKUP(I412,TABLES!$B$2:$C$146,2,FALSE)</f>
        <v>Tesco Pharmacy Department</v>
      </c>
      <c r="K412" s="2" t="s">
        <v>1021</v>
      </c>
      <c r="L412" s="21">
        <v>0.41666666666666669</v>
      </c>
      <c r="M412" s="21">
        <v>0.75</v>
      </c>
      <c r="N412" s="26" t="str">
        <f t="shared" si="47"/>
        <v>8:00</v>
      </c>
      <c r="O412" s="26">
        <f t="shared" si="48"/>
        <v>480</v>
      </c>
      <c r="P412" s="42" t="str">
        <f>VLOOKUP(O412,TABLES!$F$2:$H$8,3)</f>
        <v>Over 7 hrs</v>
      </c>
      <c r="Q412" s="5" t="s">
        <v>864</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486</v>
      </c>
      <c r="I413" s="42">
        <f>VLOOKUP(H413,TABLES!$A$2:$B$146,2,FALSE)</f>
        <v>4173</v>
      </c>
      <c r="J413" s="42" t="str">
        <f>VLOOKUP(I413,TABLES!$B$2:$C$146,2,FALSE)</f>
        <v>Asda Stores Ltd</v>
      </c>
      <c r="K413" s="2" t="s">
        <v>1021</v>
      </c>
      <c r="L413" s="21">
        <v>0.41666666666666669</v>
      </c>
      <c r="M413" s="21">
        <v>0.75</v>
      </c>
      <c r="N413" s="26" t="str">
        <f t="shared" si="47"/>
        <v>8:00</v>
      </c>
      <c r="O413" s="26">
        <f t="shared" si="48"/>
        <v>480</v>
      </c>
      <c r="P413" s="42" t="str">
        <f>VLOOKUP(O413,TABLES!$F$2:$H$8,3)</f>
        <v>Over 7 hrs</v>
      </c>
      <c r="Q413" s="5" t="s">
        <v>864</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549</v>
      </c>
      <c r="I414" s="42">
        <f>VLOOKUP(H414,TABLES!$A$2:$B$146,2,FALSE)</f>
        <v>4256</v>
      </c>
      <c r="J414" s="42" t="str">
        <f>VLOOKUP(I414,TABLES!$B$2:$C$146,2,FALSE)</f>
        <v>Tesco Pharmacy Department</v>
      </c>
      <c r="K414" s="2" t="s">
        <v>1021</v>
      </c>
      <c r="L414" s="21">
        <v>0.375</v>
      </c>
      <c r="M414" s="21">
        <v>0.83333333333333337</v>
      </c>
      <c r="N414" s="26" t="str">
        <f t="shared" si="47"/>
        <v>11:00</v>
      </c>
      <c r="O414" s="26">
        <f t="shared" si="48"/>
        <v>660</v>
      </c>
      <c r="P414" s="42" t="str">
        <f>VLOOKUP(O414,TABLES!$F$2:$H$8,3)</f>
        <v>Over 7 hrs</v>
      </c>
      <c r="Q414" s="5" t="s">
        <v>864</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549</v>
      </c>
      <c r="I415" s="42">
        <f>VLOOKUP(H415,TABLES!$A$2:$B$146,2,FALSE)</f>
        <v>4256</v>
      </c>
      <c r="J415" s="42" t="str">
        <f>VLOOKUP(I415,TABLES!$B$2:$C$146,2,FALSE)</f>
        <v>Tesco Pharmacy Department</v>
      </c>
      <c r="K415" s="2" t="s">
        <v>1021</v>
      </c>
      <c r="L415" s="21">
        <v>0.41666666666666669</v>
      </c>
      <c r="M415" s="21">
        <v>0.75</v>
      </c>
      <c r="N415" s="26" t="str">
        <f t="shared" si="47"/>
        <v>8:00</v>
      </c>
      <c r="O415" s="26">
        <f t="shared" si="48"/>
        <v>480</v>
      </c>
      <c r="P415" s="42" t="str">
        <f>VLOOKUP(O415,TABLES!$F$2:$H$8,3)</f>
        <v>Over 7 hrs</v>
      </c>
      <c r="Q415" s="5" t="s">
        <v>864</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755</v>
      </c>
      <c r="I416" s="42">
        <f>VLOOKUP(H416,TABLES!$A$2:$B$146,2,FALSE)</f>
        <v>4333</v>
      </c>
      <c r="J416" s="42" t="str">
        <f>VLOOKUP(I416,TABLES!$B$2:$C$146,2,FALSE)</f>
        <v>Wm Morrisons supermarket Plc</v>
      </c>
      <c r="K416" s="2" t="s">
        <v>1020</v>
      </c>
      <c r="L416" s="21">
        <v>0.375</v>
      </c>
      <c r="M416" s="21">
        <v>0.4375</v>
      </c>
      <c r="N416" s="26" t="str">
        <f t="shared" si="47"/>
        <v>1:30</v>
      </c>
      <c r="O416" s="26">
        <f t="shared" si="48"/>
        <v>90</v>
      </c>
      <c r="P416" s="42" t="str">
        <f>VLOOKUP(O416,TABLES!$F$2:$H$8,3)</f>
        <v>1 to 3 hrs</v>
      </c>
      <c r="Q416" s="5" t="s">
        <v>1057</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549</v>
      </c>
      <c r="I417" s="42">
        <f>VLOOKUP(H417,TABLES!$A$2:$B$146,2,FALSE)</f>
        <v>4256</v>
      </c>
      <c r="J417" s="42" t="str">
        <f>VLOOKUP(I417,TABLES!$B$2:$C$146,2,FALSE)</f>
        <v>Tesco Pharmacy Department</v>
      </c>
      <c r="K417" s="2" t="s">
        <v>1021</v>
      </c>
      <c r="L417" s="21">
        <v>0.70833333333333337</v>
      </c>
      <c r="M417" s="21">
        <v>0.83333333333333337</v>
      </c>
      <c r="N417" s="26" t="str">
        <f t="shared" si="47"/>
        <v>3:00</v>
      </c>
      <c r="O417" s="26">
        <f t="shared" si="48"/>
        <v>180</v>
      </c>
      <c r="P417" s="42" t="str">
        <f>VLOOKUP(O417,TABLES!$F$2:$H$8,3)</f>
        <v>3 to 5 hrs</v>
      </c>
      <c r="Q417" s="5" t="s">
        <v>864</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175</v>
      </c>
      <c r="I418" s="42">
        <f>VLOOKUP(H418,TABLES!$A$2:$B$146,2,FALSE)</f>
        <v>4056</v>
      </c>
      <c r="J418" s="42" t="str">
        <f>VLOOKUP(I418,TABLES!$B$2:$C$146,2,FALSE)</f>
        <v>W Davidson &amp; Sons Ltd</v>
      </c>
      <c r="K418" s="2" t="s">
        <v>1020</v>
      </c>
      <c r="L418" s="21">
        <v>0.52083333333333337</v>
      </c>
      <c r="M418" s="21">
        <v>0.70833333333333337</v>
      </c>
      <c r="N418" s="26" t="str">
        <f t="shared" si="47"/>
        <v>4:30</v>
      </c>
      <c r="O418" s="26">
        <f t="shared" si="48"/>
        <v>270</v>
      </c>
      <c r="P418" s="42" t="str">
        <f>VLOOKUP(O418,TABLES!$F$2:$H$8,3)</f>
        <v>3 to 5 hrs</v>
      </c>
      <c r="Q418" s="5" t="s">
        <v>863</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486</v>
      </c>
      <c r="I419" s="42">
        <f>VLOOKUP(H419,TABLES!$A$2:$B$146,2,FALSE)</f>
        <v>4173</v>
      </c>
      <c r="J419" s="42" t="str">
        <f>VLOOKUP(I419,TABLES!$B$2:$C$146,2,FALSE)</f>
        <v>Asda Stores Ltd</v>
      </c>
      <c r="K419" s="2" t="s">
        <v>1020</v>
      </c>
      <c r="L419" s="21">
        <v>0.375</v>
      </c>
      <c r="M419" s="21">
        <v>0.79166666666666663</v>
      </c>
      <c r="N419" s="26" t="str">
        <f t="shared" si="47"/>
        <v>10:00</v>
      </c>
      <c r="O419" s="26">
        <f t="shared" si="48"/>
        <v>600</v>
      </c>
      <c r="P419" s="42" t="str">
        <f>VLOOKUP(O419,TABLES!$F$2:$H$8,3)</f>
        <v>Over 7 hrs</v>
      </c>
      <c r="Q419" s="5" t="s">
        <v>864</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486</v>
      </c>
      <c r="I420" s="42">
        <f>VLOOKUP(H420,TABLES!$A$2:$B$146,2,FALSE)</f>
        <v>4173</v>
      </c>
      <c r="J420" s="42" t="str">
        <f>VLOOKUP(I420,TABLES!$B$2:$C$146,2,FALSE)</f>
        <v>Asda Stores Ltd</v>
      </c>
      <c r="K420" s="2" t="s">
        <v>1020</v>
      </c>
      <c r="L420" s="21">
        <v>0.54166666666666663</v>
      </c>
      <c r="M420" s="21">
        <v>0.79166666666666663</v>
      </c>
      <c r="N420" s="26" t="str">
        <f t="shared" si="47"/>
        <v>6:00</v>
      </c>
      <c r="O420" s="26">
        <f t="shared" si="48"/>
        <v>360</v>
      </c>
      <c r="P420" s="42" t="str">
        <f>VLOOKUP(O420,TABLES!$F$2:$H$8,3)</f>
        <v>5 to 7 hrs</v>
      </c>
      <c r="Q420" s="5" t="s">
        <v>865</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549</v>
      </c>
      <c r="I421" s="42">
        <f>VLOOKUP(H421,TABLES!$A$2:$B$146,2,FALSE)</f>
        <v>4256</v>
      </c>
      <c r="J421" s="42" t="str">
        <f>VLOOKUP(I421,TABLES!$B$2:$C$146,2,FALSE)</f>
        <v>Tesco Pharmacy Department</v>
      </c>
      <c r="K421" s="2" t="s">
        <v>1021</v>
      </c>
      <c r="L421" s="21">
        <v>0.70833333333333337</v>
      </c>
      <c r="M421" s="21">
        <v>0.83333333333333337</v>
      </c>
      <c r="N421" s="26" t="str">
        <f t="shared" si="47"/>
        <v>3:00</v>
      </c>
      <c r="O421" s="26">
        <f t="shared" si="48"/>
        <v>180</v>
      </c>
      <c r="P421" s="42" t="str">
        <f>VLOOKUP(O421,TABLES!$F$2:$H$8,3)</f>
        <v>3 to 5 hrs</v>
      </c>
      <c r="Q421" s="5" t="s">
        <v>864</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VLOOKUP(H422,TABLES!$A$2:$B$146,2,FALSE)</f>
        <v>4022</v>
      </c>
      <c r="J422" s="42" t="str">
        <f>VLOOKUP(I422,TABLES!$B$2:$C$146,2,FALSE)</f>
        <v>Boots the Chemists Ltd</v>
      </c>
      <c r="K422" s="2" t="s">
        <v>1020</v>
      </c>
      <c r="L422" s="21">
        <v>0.625</v>
      </c>
      <c r="M422" s="21">
        <v>0.72916666666666663</v>
      </c>
      <c r="N422" s="26" t="str">
        <f t="shared" si="47"/>
        <v>2:30</v>
      </c>
      <c r="O422" s="26">
        <f t="shared" si="48"/>
        <v>149.99999999999994</v>
      </c>
      <c r="P422" s="42" t="str">
        <f>VLOOKUP(O422,TABLES!$F$2:$H$8,3)</f>
        <v>1 to 3 hrs</v>
      </c>
      <c r="Q422" s="5" t="s">
        <v>863</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549</v>
      </c>
      <c r="I423" s="42">
        <f>VLOOKUP(H423,TABLES!$A$2:$B$146,2,FALSE)</f>
        <v>4256</v>
      </c>
      <c r="J423" s="42" t="str">
        <f>VLOOKUP(I423,TABLES!$B$2:$C$146,2,FALSE)</f>
        <v>Tesco Pharmacy Department</v>
      </c>
      <c r="K423" s="2" t="s">
        <v>1021</v>
      </c>
      <c r="L423" s="21">
        <v>0.375</v>
      </c>
      <c r="M423" s="21">
        <v>0.83333333333333337</v>
      </c>
      <c r="N423" s="26" t="str">
        <f t="shared" si="47"/>
        <v>11:00</v>
      </c>
      <c r="O423" s="26">
        <f t="shared" si="48"/>
        <v>660</v>
      </c>
      <c r="P423" s="42" t="str">
        <f>VLOOKUP(O423,TABLES!$F$2:$H$8,3)</f>
        <v>Over 7 hrs</v>
      </c>
      <c r="Q423" s="5" t="s">
        <v>864</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549</v>
      </c>
      <c r="I424" s="42">
        <f>VLOOKUP(H424,TABLES!$A$2:$B$146,2,FALSE)</f>
        <v>4256</v>
      </c>
      <c r="J424" s="42" t="str">
        <f>VLOOKUP(I424,TABLES!$B$2:$C$146,2,FALSE)</f>
        <v>Tesco Pharmacy Department</v>
      </c>
      <c r="K424" s="2" t="s">
        <v>1021</v>
      </c>
      <c r="L424" s="21">
        <v>0.41666666666666669</v>
      </c>
      <c r="M424" s="21">
        <v>0.75</v>
      </c>
      <c r="N424" s="26" t="str">
        <f t="shared" si="47"/>
        <v>8:00</v>
      </c>
      <c r="O424" s="26">
        <f t="shared" si="48"/>
        <v>480</v>
      </c>
      <c r="P424" s="42" t="str">
        <f>VLOOKUP(O424,TABLES!$F$2:$H$8,3)</f>
        <v>Over 7 hrs</v>
      </c>
      <c r="Q424" s="5" t="s">
        <v>864</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549</v>
      </c>
      <c r="I425" s="42">
        <f>VLOOKUP(H425,TABLES!$A$2:$B$146,2,FALSE)</f>
        <v>4256</v>
      </c>
      <c r="J425" s="42" t="str">
        <f>VLOOKUP(I425,TABLES!$B$2:$C$146,2,FALSE)</f>
        <v>Tesco Pharmacy Department</v>
      </c>
      <c r="K425" s="2" t="s">
        <v>1021</v>
      </c>
      <c r="L425" s="21">
        <v>0.375</v>
      </c>
      <c r="M425" s="21">
        <v>0.41666666666666669</v>
      </c>
      <c r="N425" s="26" t="str">
        <f t="shared" si="47"/>
        <v>1:00</v>
      </c>
      <c r="O425" s="26">
        <f t="shared" si="48"/>
        <v>60.000000000000028</v>
      </c>
      <c r="P425" s="42" t="str">
        <f>VLOOKUP(O425,TABLES!$F$2:$H$8,3)</f>
        <v>1 to 3 hrs</v>
      </c>
      <c r="Q425" s="5" t="s">
        <v>864</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549</v>
      </c>
      <c r="I426" s="42">
        <f>VLOOKUP(H426,TABLES!$A$2:$B$146,2,FALSE)</f>
        <v>4256</v>
      </c>
      <c r="J426" s="42" t="str">
        <f>VLOOKUP(I426,TABLES!$B$2:$C$146,2,FALSE)</f>
        <v>Tesco Pharmacy Department</v>
      </c>
      <c r="K426" s="2" t="s">
        <v>1021</v>
      </c>
      <c r="L426" s="21">
        <v>0.66666666666666663</v>
      </c>
      <c r="M426" s="21">
        <v>0.83333333333333337</v>
      </c>
      <c r="N426" s="26" t="str">
        <f t="shared" si="47"/>
        <v>4:00</v>
      </c>
      <c r="O426" s="26">
        <f t="shared" si="48"/>
        <v>240.00000000000011</v>
      </c>
      <c r="P426" s="42" t="str">
        <f>VLOOKUP(O426,TABLES!$F$2:$H$8,3)</f>
        <v>3 to 5 hrs</v>
      </c>
      <c r="Q426" s="5" t="s">
        <v>864</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486</v>
      </c>
      <c r="I427" s="42">
        <f>VLOOKUP(H427,[2]TABLES!$A$2:$B$146,2,FALSE)</f>
        <v>4173</v>
      </c>
      <c r="J427" s="42" t="str">
        <f>VLOOKUP(I427,[2]TABLES!$B$2:$C$146,2,FALSE)</f>
        <v>Asda Stores Ltd</v>
      </c>
      <c r="K427" s="2" t="s">
        <v>1020</v>
      </c>
      <c r="L427" s="21">
        <v>0.375</v>
      </c>
      <c r="M427" s="21">
        <v>0.79166666666666663</v>
      </c>
      <c r="N427" s="26" t="str">
        <f t="shared" si="47"/>
        <v>10:00</v>
      </c>
      <c r="O427" s="26">
        <f t="shared" si="48"/>
        <v>600</v>
      </c>
      <c r="P427" s="42" t="str">
        <f>VLOOKUP(O427,[2]TABLES!$F$2:$H$8,3)</f>
        <v>Over 7 hrs</v>
      </c>
      <c r="Q427" s="5" t="s">
        <v>864</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549</v>
      </c>
      <c r="I428" s="42">
        <f>VLOOKUP(H428,TABLES!$A$2:$B$146,2,FALSE)</f>
        <v>4256</v>
      </c>
      <c r="J428" s="42" t="str">
        <f>VLOOKUP(I428,TABLES!$B$2:$C$146,2,FALSE)</f>
        <v>Tesco Pharmacy Department</v>
      </c>
      <c r="K428" s="2" t="s">
        <v>1020</v>
      </c>
      <c r="L428" s="21">
        <v>0.66666666666666663</v>
      </c>
      <c r="M428" s="21">
        <v>0.75</v>
      </c>
      <c r="N428" s="26" t="str">
        <f t="shared" si="47"/>
        <v>2:00</v>
      </c>
      <c r="O428" s="26">
        <f t="shared" si="48"/>
        <v>120.00000000000006</v>
      </c>
      <c r="P428" s="42" t="str">
        <f>VLOOKUP(O428,TABLES!$F$2:$H$8,3)</f>
        <v>1 to 3 hrs</v>
      </c>
      <c r="Q428" s="5" t="s">
        <v>874</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VLOOKUP(H429,[2]TABLES!$A$2:$B$146,2,FALSE)</f>
        <v>4019</v>
      </c>
      <c r="J429" s="42" t="str">
        <f>VLOOKUP(I429,[2]TABLES!$B$2:$C$146,2,FALSE)</f>
        <v>Zaq Aberdeen Ltd</v>
      </c>
      <c r="K429" s="2" t="s">
        <v>1020</v>
      </c>
      <c r="L429" s="21">
        <v>0.375</v>
      </c>
      <c r="M429" s="21">
        <v>0.45833333333333331</v>
      </c>
      <c r="N429" s="26" t="str">
        <f t="shared" si="47"/>
        <v>2:00</v>
      </c>
      <c r="O429" s="26">
        <f t="shared" si="48"/>
        <v>119.99999999999997</v>
      </c>
      <c r="P429" s="42" t="str">
        <f>VLOOKUP(O429,[2]TABLES!$F$2:$H$8,3)</f>
        <v>1 to 3 hrs</v>
      </c>
      <c r="Q429" s="5" t="s">
        <v>863</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549</v>
      </c>
      <c r="I430" s="42">
        <f>VLOOKUP(H430,TABLES!$A$2:$B$146,2,FALSE)</f>
        <v>4256</v>
      </c>
      <c r="J430" s="42" t="str">
        <f>VLOOKUP(I430,TABLES!$B$2:$C$146,2,FALSE)</f>
        <v>Tesco Pharmacy Department</v>
      </c>
      <c r="K430" s="2" t="s">
        <v>1020</v>
      </c>
      <c r="L430" s="21">
        <v>0.66666666666666663</v>
      </c>
      <c r="M430" s="21">
        <v>0.75</v>
      </c>
      <c r="N430" s="26" t="str">
        <f t="shared" si="47"/>
        <v>2:00</v>
      </c>
      <c r="O430" s="26">
        <f t="shared" si="48"/>
        <v>120.00000000000006</v>
      </c>
      <c r="P430" s="42" t="str">
        <f>VLOOKUP(O430,TABLES!$F$2:$H$8,3)</f>
        <v>1 to 3 hrs</v>
      </c>
      <c r="Q430" s="5" t="s">
        <v>874</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486</v>
      </c>
      <c r="I431" s="42">
        <f>VLOOKUP(H431,TABLES!$A$2:$B$146,2,FALSE)</f>
        <v>4173</v>
      </c>
      <c r="J431" s="42" t="str">
        <f>VLOOKUP(I431,TABLES!$B$2:$C$146,2,FALSE)</f>
        <v>Asda Stores Ltd</v>
      </c>
      <c r="K431" s="2" t="s">
        <v>1020</v>
      </c>
      <c r="L431" s="21">
        <v>0.41666666666666669</v>
      </c>
      <c r="M431" s="21">
        <v>0.75</v>
      </c>
      <c r="N431" s="26" t="str">
        <f t="shared" si="47"/>
        <v>8:00</v>
      </c>
      <c r="O431" s="26">
        <f t="shared" si="48"/>
        <v>480</v>
      </c>
      <c r="P431" s="42" t="str">
        <f>VLOOKUP(O431,TABLES!$F$2:$H$8,3)</f>
        <v>Over 7 hrs</v>
      </c>
      <c r="Q431" s="5" t="s">
        <v>864</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549</v>
      </c>
      <c r="I432" s="42">
        <f>VLOOKUP(H432,TABLES!$A$2:$B$146,2,FALSE)</f>
        <v>4256</v>
      </c>
      <c r="J432" s="42" t="str">
        <f>VLOOKUP(I432,TABLES!$B$2:$C$146,2,FALSE)</f>
        <v>Tesco Pharmacy Department</v>
      </c>
      <c r="K432" s="2" t="s">
        <v>1020</v>
      </c>
      <c r="L432" s="21">
        <v>0.66666666666666663</v>
      </c>
      <c r="M432" s="21">
        <v>0.75</v>
      </c>
      <c r="N432" s="26" t="str">
        <f t="shared" si="47"/>
        <v>2:00</v>
      </c>
      <c r="O432" s="26">
        <f t="shared" si="48"/>
        <v>120.00000000000006</v>
      </c>
      <c r="P432" s="42" t="str">
        <f>VLOOKUP(O432,TABLES!$F$2:$H$8,3)</f>
        <v>1 to 3 hrs</v>
      </c>
      <c r="Q432" s="5" t="s">
        <v>874</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549</v>
      </c>
      <c r="I433" s="42">
        <f>VLOOKUP(H433,TABLES!$A$2:$B$146,2,FALSE)</f>
        <v>4256</v>
      </c>
      <c r="J433" s="42" t="str">
        <f>VLOOKUP(I433,TABLES!$B$2:$C$146,2,FALSE)</f>
        <v>Tesco Pharmacy Department</v>
      </c>
      <c r="K433" s="2" t="s">
        <v>1020</v>
      </c>
      <c r="L433" s="21">
        <v>0.66666666666666663</v>
      </c>
      <c r="M433" s="21">
        <v>0.75</v>
      </c>
      <c r="N433" s="26" t="str">
        <f t="shared" si="47"/>
        <v>2:00</v>
      </c>
      <c r="O433" s="26">
        <f t="shared" si="48"/>
        <v>120.00000000000006</v>
      </c>
      <c r="P433" s="42" t="str">
        <f>VLOOKUP(O433,TABLES!$F$2:$H$8,3)</f>
        <v>1 to 3 hrs</v>
      </c>
      <c r="Q433" s="5" t="s">
        <v>874</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549</v>
      </c>
      <c r="I434" s="42">
        <f>VLOOKUP(H434,TABLES!$A$2:$B$146,2,FALSE)</f>
        <v>4256</v>
      </c>
      <c r="J434" s="42" t="str">
        <f>VLOOKUP(I434,TABLES!$B$2:$C$146,2,FALSE)</f>
        <v>Tesco Pharmacy Department</v>
      </c>
      <c r="K434" s="2" t="s">
        <v>1020</v>
      </c>
      <c r="L434" s="21">
        <v>0.66666666666666663</v>
      </c>
      <c r="M434" s="21">
        <v>0.75</v>
      </c>
      <c r="N434" s="26" t="str">
        <f t="shared" si="47"/>
        <v>2:00</v>
      </c>
      <c r="O434" s="26">
        <f t="shared" si="48"/>
        <v>120.00000000000006</v>
      </c>
      <c r="P434" s="42" t="str">
        <f>VLOOKUP(O434,TABLES!$F$2:$H$8,3)</f>
        <v>1 to 3 hrs</v>
      </c>
      <c r="Q434" s="5" t="s">
        <v>874</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VLOOKUP(H435,TABLES!$A$2:$B$146,2,FALSE)</f>
        <v>4288</v>
      </c>
      <c r="J435" s="42" t="str">
        <f>VLOOKUP(I435,TABLES!$B$2:$C$146,2,FALSE)</f>
        <v>Asda Stores Ltd</v>
      </c>
      <c r="K435" s="2" t="s">
        <v>1020</v>
      </c>
      <c r="L435" s="21">
        <v>0.375</v>
      </c>
      <c r="M435" s="21">
        <v>0.79166666666666663</v>
      </c>
      <c r="N435" s="26" t="str">
        <f t="shared" si="47"/>
        <v>10:00</v>
      </c>
      <c r="O435" s="26">
        <f t="shared" si="48"/>
        <v>600</v>
      </c>
      <c r="P435" s="42" t="str">
        <f>VLOOKUP(O435,TABLES!$F$2:$H$8,3)</f>
        <v>Over 7 hrs</v>
      </c>
      <c r="Q435" s="5" t="s">
        <v>864</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549</v>
      </c>
      <c r="I436" s="42">
        <f>VLOOKUP(H436,TABLES!$A$2:$B$146,2,FALSE)</f>
        <v>4256</v>
      </c>
      <c r="J436" s="42" t="str">
        <f>VLOOKUP(I436,TABLES!$B$2:$C$146,2,FALSE)</f>
        <v>Tesco Pharmacy Department</v>
      </c>
      <c r="K436" s="2" t="s">
        <v>1020</v>
      </c>
      <c r="L436" s="21">
        <v>0.75</v>
      </c>
      <c r="M436" s="21">
        <v>0.83333333333333337</v>
      </c>
      <c r="N436" s="26" t="str">
        <f t="shared" si="47"/>
        <v>2:00</v>
      </c>
      <c r="O436" s="26">
        <f t="shared" si="48"/>
        <v>120.00000000000006</v>
      </c>
      <c r="P436" s="42" t="str">
        <f>VLOOKUP(O436,TABLES!$F$2:$H$8,3)</f>
        <v>1 to 3 hrs</v>
      </c>
      <c r="Q436" s="5" t="s">
        <v>864</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1077</v>
      </c>
      <c r="I437" s="42">
        <f>VLOOKUP(H437,TABLES!$A$2:$B$146,2,FALSE)</f>
        <v>4173</v>
      </c>
      <c r="J437" s="42" t="str">
        <f>VLOOKUP(I437,TABLES!$B$2:$C$146,2,FALSE)</f>
        <v>Asda Stores Ltd</v>
      </c>
      <c r="K437" s="2" t="s">
        <v>1020</v>
      </c>
      <c r="L437" s="21">
        <v>0.41666666666666669</v>
      </c>
      <c r="M437" s="21">
        <v>0.75</v>
      </c>
      <c r="N437" s="26" t="str">
        <f t="shared" si="47"/>
        <v>8:00</v>
      </c>
      <c r="O437" s="26">
        <f t="shared" si="48"/>
        <v>480</v>
      </c>
      <c r="P437" s="42" t="str">
        <f>VLOOKUP(O437,TABLES!$F$2:$H$8,3)</f>
        <v>Over 7 hrs</v>
      </c>
      <c r="Q437" s="5" t="s">
        <v>864</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VLOOKUP(H438,TABLES!$A$2:$B$146,2,FALSE)</f>
        <v>4288</v>
      </c>
      <c r="J438" s="42" t="str">
        <f>VLOOKUP(I438,TABLES!$B$2:$C$146,2,FALSE)</f>
        <v>Asda Stores Ltd</v>
      </c>
      <c r="K438" s="2" t="s">
        <v>1020</v>
      </c>
      <c r="L438" s="21">
        <v>0.375</v>
      </c>
      <c r="M438" s="21">
        <v>0.58333333333333337</v>
      </c>
      <c r="N438" s="26" t="str">
        <f t="shared" si="47"/>
        <v>5:00</v>
      </c>
      <c r="O438" s="26">
        <f t="shared" si="48"/>
        <v>300.00000000000006</v>
      </c>
      <c r="P438" s="42" t="str">
        <f>VLOOKUP(O438,TABLES!$F$2:$H$8,3)</f>
        <v>5 to 7 hrs</v>
      </c>
      <c r="Q438" s="5" t="s">
        <v>864</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297</v>
      </c>
      <c r="I439" s="42">
        <f>VLOOKUP(H439,TABLES!$A$2:$B$146,2,FALSE)</f>
        <v>4093</v>
      </c>
      <c r="J439" s="42" t="str">
        <f>VLOOKUP(I439,TABLES!$B$2:$C$146,2,FALSE)</f>
        <v>Ms Karen Braithwaite</v>
      </c>
      <c r="K439" s="2" t="s">
        <v>1021</v>
      </c>
      <c r="L439" s="21">
        <v>0.375</v>
      </c>
      <c r="M439" s="21">
        <v>0.54166666666666663</v>
      </c>
      <c r="N439" s="26" t="str">
        <f t="shared" si="47"/>
        <v>4:00</v>
      </c>
      <c r="O439" s="26">
        <f t="shared" si="48"/>
        <v>239.99999999999994</v>
      </c>
      <c r="P439" s="42" t="str">
        <f>VLOOKUP(O439,TABLES!$F$2:$H$8,3)</f>
        <v>3 to 5 hrs</v>
      </c>
      <c r="Q439" s="5" t="s">
        <v>864</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VLOOKUP(H440,TABLES!$A$2:$B$146,2,FALSE)</f>
        <v>4013</v>
      </c>
      <c r="J440" s="42" t="str">
        <f>VLOOKUP(I440,TABLES!$B$2:$C$146,2,FALSE)</f>
        <v>Boots the Chemists Ltd</v>
      </c>
      <c r="K440" s="2" t="s">
        <v>1021</v>
      </c>
      <c r="L440" s="21">
        <v>0.75</v>
      </c>
      <c r="M440" s="21">
        <v>0.79166666666666663</v>
      </c>
      <c r="N440" s="26" t="str">
        <f t="shared" si="47"/>
        <v>1:00</v>
      </c>
      <c r="O440" s="26">
        <f t="shared" si="48"/>
        <v>59.999999999999943</v>
      </c>
      <c r="P440" s="42" t="str">
        <f>VLOOKUP(O440,TABLES!$F$2:$H$8,3)</f>
        <v>1 to 3 hrs</v>
      </c>
      <c r="Q440" s="5" t="s">
        <v>874</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VLOOKUP(H441,TABLES!$A$2:$B$146,2,FALSE)</f>
        <v>4314</v>
      </c>
      <c r="J441" s="42" t="str">
        <f>VLOOKUP(I441,TABLES!$B$2:$C$146,2,FALSE)</f>
        <v>L Rowland &amp; Co (Retail) Ltd</v>
      </c>
      <c r="K441" s="2" t="s">
        <v>1021</v>
      </c>
      <c r="L441" s="21">
        <v>0.70833333333333337</v>
      </c>
      <c r="M441" s="21">
        <v>0.75</v>
      </c>
      <c r="N441" s="26" t="str">
        <f t="shared" si="47"/>
        <v>1:00</v>
      </c>
      <c r="O441" s="26">
        <f t="shared" si="48"/>
        <v>59.999999999999943</v>
      </c>
      <c r="P441" s="42" t="str">
        <f>VLOOKUP(O441,TABLES!$F$2:$H$8,3)</f>
        <v>1 to 3 hrs</v>
      </c>
      <c r="Q441" s="5" t="s">
        <v>874</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VLOOKUP(H442,TABLES!$A$2:$B$146,2,FALSE)</f>
        <v>4013</v>
      </c>
      <c r="J442" s="42" t="str">
        <f>VLOOKUP(I442,TABLES!$B$2:$C$146,2,FALSE)</f>
        <v>Boots the Chemists Ltd</v>
      </c>
      <c r="K442" s="2" t="s">
        <v>1021</v>
      </c>
      <c r="L442" s="21">
        <v>0.75</v>
      </c>
      <c r="M442" s="21">
        <v>0.79166666666666663</v>
      </c>
      <c r="N442" s="26" t="str">
        <f t="shared" si="47"/>
        <v>1:00</v>
      </c>
      <c r="O442" s="26">
        <f t="shared" si="48"/>
        <v>59.999999999999943</v>
      </c>
      <c r="P442" s="42" t="str">
        <f>VLOOKUP(O442,TABLES!$F$2:$H$8,3)</f>
        <v>1 to 3 hrs</v>
      </c>
      <c r="Q442" s="5" t="s">
        <v>874</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549</v>
      </c>
      <c r="I443" s="42">
        <f>VLOOKUP(H443,TABLES!$A$2:$B$146,2,FALSE)</f>
        <v>4256</v>
      </c>
      <c r="J443" s="42" t="str">
        <f>VLOOKUP(I443,TABLES!$B$2:$C$146,2,FALSE)</f>
        <v>Tesco Pharmacy Department</v>
      </c>
      <c r="K443" s="2" t="s">
        <v>1020</v>
      </c>
      <c r="L443" s="21">
        <v>0.375</v>
      </c>
      <c r="M443" s="21">
        <v>0.58333333333333337</v>
      </c>
      <c r="N443" s="26" t="str">
        <f t="shared" si="47"/>
        <v>5:00</v>
      </c>
      <c r="O443" s="26">
        <f t="shared" si="48"/>
        <v>300.00000000000006</v>
      </c>
      <c r="P443" s="42" t="str">
        <f>VLOOKUP(O443,TABLES!$F$2:$H$8,3)</f>
        <v>5 to 7 hrs</v>
      </c>
      <c r="Q443" s="5" t="s">
        <v>864</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670</v>
      </c>
      <c r="I444" s="42">
        <f>VLOOKUP(H444,TABLES!$A$2:$B$146,2,FALSE)</f>
        <v>4315</v>
      </c>
      <c r="J444" s="42" t="str">
        <f>VLOOKUP(I444,TABLES!$B$2:$C$146,2,FALSE)</f>
        <v>L Rowland &amp; Co (Retail) Ltd</v>
      </c>
      <c r="K444" s="2" t="s">
        <v>1020</v>
      </c>
      <c r="L444" s="21">
        <v>0.53472222222222221</v>
      </c>
      <c r="M444" s="21">
        <v>0.60416666666666663</v>
      </c>
      <c r="N444" s="26" t="str">
        <f t="shared" si="47"/>
        <v>1:40</v>
      </c>
      <c r="O444" s="26">
        <f t="shared" si="48"/>
        <v>99.999999999999972</v>
      </c>
      <c r="P444" s="42" t="str">
        <f>VLOOKUP(O444,TABLES!$F$2:$H$8,3)</f>
        <v>1 to 3 hrs</v>
      </c>
      <c r="Q444" s="5" t="s">
        <v>864</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297</v>
      </c>
      <c r="I445" s="42">
        <f>VLOOKUP(H445,TABLES!$A$2:$B$146,2,FALSE)</f>
        <v>4093</v>
      </c>
      <c r="J445" s="42" t="str">
        <f>VLOOKUP(I445,TABLES!$B$2:$C$146,2,FALSE)</f>
        <v>Ms Karen Braithwaite</v>
      </c>
      <c r="K445" s="2" t="s">
        <v>1020</v>
      </c>
      <c r="L445" s="21">
        <v>0.375</v>
      </c>
      <c r="M445" s="21">
        <v>0.5</v>
      </c>
      <c r="N445" s="26" t="str">
        <f t="shared" si="47"/>
        <v>3:00</v>
      </c>
      <c r="O445" s="26">
        <f t="shared" si="48"/>
        <v>180</v>
      </c>
      <c r="P445" s="42" t="str">
        <f>VLOOKUP(O445,TABLES!$F$2:$H$8,3)</f>
        <v>3 to 5 hrs</v>
      </c>
      <c r="Q445" s="5" t="s">
        <v>865</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VLOOKUP(H446,TABLES!$A$2:$B$146,2,FALSE)</f>
        <v>4020</v>
      </c>
      <c r="J446" s="42" t="str">
        <f>VLOOKUP(I446,TABLES!$B$2:$C$146,2,FALSE)</f>
        <v>Boots the Chemists Ltd</v>
      </c>
      <c r="K446" s="2" t="s">
        <v>1021</v>
      </c>
      <c r="L446" s="21">
        <v>0.64583333333333337</v>
      </c>
      <c r="M446" s="21">
        <v>0.72916666666666663</v>
      </c>
      <c r="N446" s="26" t="str">
        <f t="shared" si="47"/>
        <v>2:00</v>
      </c>
      <c r="O446" s="26">
        <f t="shared" si="48"/>
        <v>119.99999999999989</v>
      </c>
      <c r="P446" s="42" t="str">
        <f>VLOOKUP(O446,TABLES!$F$2:$H$8,3)</f>
        <v>1 to 3 hrs</v>
      </c>
      <c r="Q446" s="5" t="s">
        <v>874</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486</v>
      </c>
      <c r="I447" s="42">
        <f>VLOOKUP(H447,TABLES!$A$2:$B$146,2,FALSE)</f>
        <v>4173</v>
      </c>
      <c r="J447" s="42" t="str">
        <f>VLOOKUP(I447,TABLES!$B$2:$C$146,2,FALSE)</f>
        <v>Asda Stores Ltd</v>
      </c>
      <c r="K447" s="2" t="s">
        <v>1021</v>
      </c>
      <c r="L447" s="21">
        <v>0.375</v>
      </c>
      <c r="M447" s="21">
        <v>0.79166666666666663</v>
      </c>
      <c r="N447" s="26" t="str">
        <f t="shared" si="47"/>
        <v>10:00</v>
      </c>
      <c r="O447" s="26">
        <f t="shared" si="48"/>
        <v>600</v>
      </c>
      <c r="P447" s="42" t="str">
        <f>VLOOKUP(O447,TABLES!$F$2:$H$8,3)</f>
        <v>Over 7 hrs</v>
      </c>
      <c r="Q447" s="5" t="s">
        <v>873</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486</v>
      </c>
      <c r="I448" s="42">
        <f>VLOOKUP(H448,TABLES!$A$2:$B$146,2,FALSE)</f>
        <v>4173</v>
      </c>
      <c r="J448" s="42" t="str">
        <f>VLOOKUP(I448,TABLES!$B$2:$C$146,2,FALSE)</f>
        <v>Asda Stores Ltd</v>
      </c>
      <c r="K448" s="2" t="s">
        <v>1021</v>
      </c>
      <c r="L448" s="21">
        <v>0.375</v>
      </c>
      <c r="M448" s="21">
        <v>0.79166666666666663</v>
      </c>
      <c r="N448" s="26" t="str">
        <f t="shared" si="47"/>
        <v>10:00</v>
      </c>
      <c r="O448" s="26">
        <f t="shared" si="48"/>
        <v>600</v>
      </c>
      <c r="P448" s="42" t="str">
        <f>VLOOKUP(O448,TABLES!$F$2:$H$8,3)</f>
        <v>Over 7 hrs</v>
      </c>
      <c r="Q448" s="5" t="s">
        <v>873</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486</v>
      </c>
      <c r="I449" s="42">
        <f>VLOOKUP(H449,TABLES!$A$2:$B$146,2,FALSE)</f>
        <v>4173</v>
      </c>
      <c r="J449" s="42" t="str">
        <f>VLOOKUP(I449,TABLES!$B$2:$C$146,2,FALSE)</f>
        <v>Asda Stores Ltd</v>
      </c>
      <c r="K449" s="2" t="s">
        <v>1021</v>
      </c>
      <c r="L449" s="21">
        <v>0.375</v>
      </c>
      <c r="M449" s="21">
        <v>0.79166666666666663</v>
      </c>
      <c r="N449" s="26" t="str">
        <f t="shared" si="47"/>
        <v>10:00</v>
      </c>
      <c r="O449" s="26">
        <f t="shared" si="48"/>
        <v>600</v>
      </c>
      <c r="P449" s="42" t="str">
        <f>VLOOKUP(O449,TABLES!$F$2:$H$8,3)</f>
        <v>Over 7 hrs</v>
      </c>
      <c r="Q449" s="5" t="s">
        <v>873</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486</v>
      </c>
      <c r="I450" s="42">
        <f>VLOOKUP(H450,TABLES!$A$2:$B$146,2,FALSE)</f>
        <v>4173</v>
      </c>
      <c r="J450" s="42" t="str">
        <f>VLOOKUP(I450,TABLES!$B$2:$C$146,2,FALSE)</f>
        <v>Asda Stores Ltd</v>
      </c>
      <c r="K450" s="2" t="s">
        <v>1021</v>
      </c>
      <c r="L450" s="21">
        <v>0.375</v>
      </c>
      <c r="M450" s="21">
        <v>0.79166666666666663</v>
      </c>
      <c r="N450" s="26" t="str">
        <f t="shared" ref="N450:N513" si="54">TEXT(M450-L450,"H:MM")</f>
        <v>10:00</v>
      </c>
      <c r="O450" s="26">
        <f t="shared" ref="O450:O513" si="55">(M450-L450)*1440</f>
        <v>600</v>
      </c>
      <c r="P450" s="42" t="str">
        <f>VLOOKUP(O450,TABLES!$F$2:$H$8,3)</f>
        <v>Over 7 hrs</v>
      </c>
      <c r="Q450" s="5" t="s">
        <v>873</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486</v>
      </c>
      <c r="I451" s="42">
        <f>VLOOKUP(H451,TABLES!$A$2:$B$146,2,FALSE)</f>
        <v>4173</v>
      </c>
      <c r="J451" s="42" t="str">
        <f>VLOOKUP(I451,TABLES!$B$2:$C$146,2,FALSE)</f>
        <v>Asda Stores Ltd</v>
      </c>
      <c r="K451" s="2" t="s">
        <v>1021</v>
      </c>
      <c r="L451" s="21">
        <v>0.375</v>
      </c>
      <c r="M451" s="21">
        <v>0.79166666666666663</v>
      </c>
      <c r="N451" s="26" t="str">
        <f t="shared" si="54"/>
        <v>10:00</v>
      </c>
      <c r="O451" s="26">
        <f t="shared" si="55"/>
        <v>600</v>
      </c>
      <c r="P451" s="42" t="str">
        <f>VLOOKUP(O451,TABLES!$F$2:$H$8,3)</f>
        <v>Over 7 hrs</v>
      </c>
      <c r="Q451" s="5" t="s">
        <v>873</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486</v>
      </c>
      <c r="I452" s="42">
        <f>VLOOKUP(H452,TABLES!$A$2:$B$146,2,FALSE)</f>
        <v>4173</v>
      </c>
      <c r="J452" s="42" t="str">
        <f>VLOOKUP(I452,TABLES!$B$2:$C$146,2,FALSE)</f>
        <v>Asda Stores Ltd</v>
      </c>
      <c r="K452" s="2" t="s">
        <v>1021</v>
      </c>
      <c r="L452" s="21">
        <v>0.375</v>
      </c>
      <c r="M452" s="21">
        <v>0.79166666666666663</v>
      </c>
      <c r="N452" s="26" t="str">
        <f t="shared" si="54"/>
        <v>10:00</v>
      </c>
      <c r="O452" s="26">
        <f t="shared" si="55"/>
        <v>600</v>
      </c>
      <c r="P452" s="42" t="str">
        <f>VLOOKUP(O452,TABLES!$F$2:$H$8,3)</f>
        <v>Over 7 hrs</v>
      </c>
      <c r="Q452" s="5" t="s">
        <v>873</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486</v>
      </c>
      <c r="I453" s="42">
        <f>VLOOKUP(H453,TABLES!$A$2:$B$146,2,FALSE)</f>
        <v>4173</v>
      </c>
      <c r="J453" s="42" t="str">
        <f>VLOOKUP(I453,TABLES!$B$2:$C$146,2,FALSE)</f>
        <v>Asda Stores Ltd</v>
      </c>
      <c r="K453" s="2" t="s">
        <v>1021</v>
      </c>
      <c r="L453" s="21">
        <v>0.41666666666666669</v>
      </c>
      <c r="M453" s="21">
        <v>0.75</v>
      </c>
      <c r="N453" s="26" t="str">
        <f t="shared" si="54"/>
        <v>8:00</v>
      </c>
      <c r="O453" s="26">
        <f t="shared" si="55"/>
        <v>480</v>
      </c>
      <c r="P453" s="42" t="str">
        <f>VLOOKUP(O453,TABLES!$F$2:$H$8,3)</f>
        <v>Over 7 hrs</v>
      </c>
      <c r="Q453" s="5" t="s">
        <v>873</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486</v>
      </c>
      <c r="I454" s="42">
        <f>VLOOKUP(H454,TABLES!$A$2:$B$146,2,FALSE)</f>
        <v>4173</v>
      </c>
      <c r="J454" s="42" t="str">
        <f>VLOOKUP(I454,TABLES!$B$2:$C$146,2,FALSE)</f>
        <v>Asda Stores Ltd</v>
      </c>
      <c r="K454" s="2" t="s">
        <v>1021</v>
      </c>
      <c r="L454" s="21">
        <v>0.375</v>
      </c>
      <c r="M454" s="21">
        <v>0.79166666666666663</v>
      </c>
      <c r="N454" s="26" t="str">
        <f t="shared" si="54"/>
        <v>10:00</v>
      </c>
      <c r="O454" s="26">
        <f t="shared" si="55"/>
        <v>600</v>
      </c>
      <c r="P454" s="42" t="str">
        <f>VLOOKUP(O454,TABLES!$F$2:$H$8,3)</f>
        <v>Over 7 hrs</v>
      </c>
      <c r="Q454" s="5" t="s">
        <v>873</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486</v>
      </c>
      <c r="I455" s="42">
        <f>VLOOKUP(H455,TABLES!$A$2:$B$146,2,FALSE)</f>
        <v>4173</v>
      </c>
      <c r="J455" s="42" t="str">
        <f>VLOOKUP(I455,TABLES!$B$2:$C$146,2,FALSE)</f>
        <v>Asda Stores Ltd</v>
      </c>
      <c r="K455" s="2" t="s">
        <v>1021</v>
      </c>
      <c r="L455" s="21">
        <v>0.375</v>
      </c>
      <c r="M455" s="21">
        <v>0.79166666666666663</v>
      </c>
      <c r="N455" s="26" t="str">
        <f t="shared" si="54"/>
        <v>10:00</v>
      </c>
      <c r="O455" s="26">
        <f t="shared" si="55"/>
        <v>600</v>
      </c>
      <c r="P455" s="42" t="str">
        <f>VLOOKUP(O455,TABLES!$F$2:$H$8,3)</f>
        <v>Over 7 hrs</v>
      </c>
      <c r="Q455" s="5" t="s">
        <v>873</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486</v>
      </c>
      <c r="I456" s="42">
        <f>VLOOKUP(H456,TABLES!$A$2:$B$146,2,FALSE)</f>
        <v>4173</v>
      </c>
      <c r="J456" s="42" t="str">
        <f>VLOOKUP(I456,TABLES!$B$2:$C$146,2,FALSE)</f>
        <v>Asda Stores Ltd</v>
      </c>
      <c r="K456" s="2" t="s">
        <v>1021</v>
      </c>
      <c r="L456" s="21">
        <v>0.375</v>
      </c>
      <c r="M456" s="21">
        <v>0.79166666666666663</v>
      </c>
      <c r="N456" s="26" t="str">
        <f t="shared" si="54"/>
        <v>10:00</v>
      </c>
      <c r="O456" s="26">
        <f t="shared" si="55"/>
        <v>600</v>
      </c>
      <c r="P456" s="42" t="str">
        <f>VLOOKUP(O456,TABLES!$F$2:$H$8,3)</f>
        <v>Over 7 hrs</v>
      </c>
      <c r="Q456" s="5" t="s">
        <v>873</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486</v>
      </c>
      <c r="I457" s="42">
        <f>VLOOKUP(H457,TABLES!$A$2:$B$146,2,FALSE)</f>
        <v>4173</v>
      </c>
      <c r="J457" s="42" t="str">
        <f>VLOOKUP(I457,TABLES!$B$2:$C$146,2,FALSE)</f>
        <v>Asda Stores Ltd</v>
      </c>
      <c r="K457" s="2" t="s">
        <v>1021</v>
      </c>
      <c r="L457" s="21">
        <v>0.375</v>
      </c>
      <c r="M457" s="21">
        <v>0.79166666666666663</v>
      </c>
      <c r="N457" s="26" t="str">
        <f t="shared" si="54"/>
        <v>10:00</v>
      </c>
      <c r="O457" s="26">
        <f t="shared" si="55"/>
        <v>600</v>
      </c>
      <c r="P457" s="42" t="str">
        <f>VLOOKUP(O457,TABLES!$F$2:$H$8,3)</f>
        <v>Over 7 hrs</v>
      </c>
      <c r="Q457" s="5" t="s">
        <v>873</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486</v>
      </c>
      <c r="I458" s="42">
        <f>VLOOKUP(H458,TABLES!$A$2:$B$146,2,FALSE)</f>
        <v>4173</v>
      </c>
      <c r="J458" s="42" t="str">
        <f>VLOOKUP(I458,TABLES!$B$2:$C$146,2,FALSE)</f>
        <v>Asda Stores Ltd</v>
      </c>
      <c r="K458" s="2" t="s">
        <v>1021</v>
      </c>
      <c r="L458" s="21">
        <v>0.375</v>
      </c>
      <c r="M458" s="21">
        <v>0.79166666666666663</v>
      </c>
      <c r="N458" s="26" t="str">
        <f t="shared" si="54"/>
        <v>10:00</v>
      </c>
      <c r="O458" s="26">
        <f t="shared" si="55"/>
        <v>600</v>
      </c>
      <c r="P458" s="42" t="str">
        <f>VLOOKUP(O458,TABLES!$F$2:$H$8,3)</f>
        <v>Over 7 hrs</v>
      </c>
      <c r="Q458" s="5" t="s">
        <v>873</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VLOOKUP(H459,TABLES!$A$2:$B$146,2,FALSE)</f>
        <v>4022</v>
      </c>
      <c r="J459" s="42" t="str">
        <f>VLOOKUP(I459,TABLES!$B$2:$C$146,2,FALSE)</f>
        <v>Boots the Chemists Ltd</v>
      </c>
      <c r="K459" s="2" t="s">
        <v>1021</v>
      </c>
      <c r="L459" s="21">
        <v>0.375</v>
      </c>
      <c r="M459" s="21">
        <v>0.41666666666666669</v>
      </c>
      <c r="N459" s="26" t="str">
        <f t="shared" si="54"/>
        <v>1:00</v>
      </c>
      <c r="O459" s="26">
        <f t="shared" si="55"/>
        <v>60.000000000000028</v>
      </c>
      <c r="P459" s="42" t="str">
        <f>VLOOKUP(O459,TABLES!$F$2:$H$8,3)</f>
        <v>1 to 3 hrs</v>
      </c>
      <c r="Q459" s="5" t="s">
        <v>864</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VLOOKUP(H460,TABLES!$A$2:$B$146,2,FALSE)</f>
        <v>4022</v>
      </c>
      <c r="J460" s="42" t="str">
        <f>VLOOKUP(I460,TABLES!$B$2:$C$146,2,FALSE)</f>
        <v>Boots the Chemists Ltd</v>
      </c>
      <c r="K460" s="2" t="s">
        <v>1021</v>
      </c>
      <c r="L460" s="21">
        <v>0.6875</v>
      </c>
      <c r="M460" s="21">
        <v>0.72916666666666663</v>
      </c>
      <c r="N460" s="26" t="str">
        <f t="shared" si="54"/>
        <v>1:00</v>
      </c>
      <c r="O460" s="26">
        <f t="shared" si="55"/>
        <v>59.999999999999943</v>
      </c>
      <c r="P460" s="42" t="str">
        <f>VLOOKUP(O460,TABLES!$F$2:$H$8,3)</f>
        <v>1 to 3 hrs</v>
      </c>
      <c r="Q460" s="5" t="s">
        <v>864</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VLOOKUP(H461,TABLES!$A$2:$B$146,2,FALSE)</f>
        <v>4013</v>
      </c>
      <c r="J461" s="42" t="str">
        <f>VLOOKUP(I461,TABLES!$B$2:$C$146,2,FALSE)</f>
        <v>Boots the Chemists Ltd</v>
      </c>
      <c r="K461" s="2" t="s">
        <v>1021</v>
      </c>
      <c r="L461" s="21">
        <v>0.75</v>
      </c>
      <c r="M461" s="21">
        <v>0.79166666666666663</v>
      </c>
      <c r="N461" s="26" t="str">
        <f t="shared" si="54"/>
        <v>1:00</v>
      </c>
      <c r="O461" s="26">
        <f t="shared" si="55"/>
        <v>59.999999999999943</v>
      </c>
      <c r="P461" s="42" t="str">
        <f>VLOOKUP(O461,TABLES!$F$2:$H$8,3)</f>
        <v>1 to 3 hrs</v>
      </c>
      <c r="Q461" s="5" t="s">
        <v>863</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486</v>
      </c>
      <c r="I462" s="42">
        <f>VLOOKUP(H462,TABLES!$A$2:$B$146,2,FALSE)</f>
        <v>4173</v>
      </c>
      <c r="J462" s="42" t="str">
        <f>VLOOKUP(I462,TABLES!$B$2:$C$146,2,FALSE)</f>
        <v>Asda Stores Ltd</v>
      </c>
      <c r="K462" s="2" t="s">
        <v>1021</v>
      </c>
      <c r="L462" s="21">
        <v>0.54166666666666663</v>
      </c>
      <c r="M462" s="21">
        <v>0.79166666666666663</v>
      </c>
      <c r="N462" s="26" t="str">
        <f t="shared" si="54"/>
        <v>6:00</v>
      </c>
      <c r="O462" s="26">
        <f t="shared" si="55"/>
        <v>360</v>
      </c>
      <c r="P462" s="42" t="str">
        <f>VLOOKUP(O462,TABLES!$F$2:$H$8,3)</f>
        <v>5 to 7 hrs</v>
      </c>
      <c r="Q462" s="5" t="s">
        <v>864</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486</v>
      </c>
      <c r="I463" s="42">
        <f>VLOOKUP(H463,TABLES!$A$2:$B$146,2,FALSE)</f>
        <v>4173</v>
      </c>
      <c r="J463" s="42" t="str">
        <f>VLOOKUP(I463,TABLES!$B$2:$C$146,2,FALSE)</f>
        <v>Asda Stores Ltd</v>
      </c>
      <c r="K463" s="2" t="s">
        <v>1021</v>
      </c>
      <c r="L463" s="21">
        <v>0.41666666666666669</v>
      </c>
      <c r="M463" s="21">
        <v>0.75</v>
      </c>
      <c r="N463" s="26" t="str">
        <f t="shared" si="54"/>
        <v>8:00</v>
      </c>
      <c r="O463" s="26">
        <f t="shared" si="55"/>
        <v>480</v>
      </c>
      <c r="P463" s="42" t="str">
        <f>VLOOKUP(O463,TABLES!$F$2:$H$8,3)</f>
        <v>Over 7 hrs</v>
      </c>
      <c r="Q463" s="5" t="s">
        <v>864</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297</v>
      </c>
      <c r="I464" s="42">
        <f>VLOOKUP(H464,TABLES!$A$2:$B$146,2,FALSE)</f>
        <v>4093</v>
      </c>
      <c r="J464" s="42" t="str">
        <f>VLOOKUP(I464,TABLES!$B$2:$C$146,2,FALSE)</f>
        <v>Ms Karen Braithwaite</v>
      </c>
      <c r="K464" s="2" t="s">
        <v>1021</v>
      </c>
      <c r="L464" s="21">
        <v>0.58333333333333337</v>
      </c>
      <c r="M464" s="21">
        <v>0.6875</v>
      </c>
      <c r="N464" s="26" t="str">
        <f t="shared" si="54"/>
        <v>2:30</v>
      </c>
      <c r="O464" s="26">
        <f t="shared" si="55"/>
        <v>149.99999999999994</v>
      </c>
      <c r="P464" s="42" t="str">
        <f>VLOOKUP(O464,TABLES!$F$2:$H$8,3)</f>
        <v>1 to 3 hrs</v>
      </c>
      <c r="Q464" s="5" t="s">
        <v>866</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VLOOKUP(H465,TABLES!$A$2:$B$146,2,FALSE)</f>
        <v>4061</v>
      </c>
      <c r="J465" s="42" t="str">
        <f>VLOOKUP(I465,TABLES!$B$2:$C$146,2,FALSE)</f>
        <v>Boots the Chemists Ltd</v>
      </c>
      <c r="K465" s="2" t="s">
        <v>1020</v>
      </c>
      <c r="L465" s="21">
        <v>0.4375</v>
      </c>
      <c r="M465" s="21">
        <v>0.52083333333333337</v>
      </c>
      <c r="N465" s="26" t="str">
        <f t="shared" si="54"/>
        <v>2:00</v>
      </c>
      <c r="O465" s="26">
        <f t="shared" si="55"/>
        <v>120.00000000000006</v>
      </c>
      <c r="P465" s="42" t="str">
        <f>VLOOKUP(O465,TABLES!$F$2:$H$8,3)</f>
        <v>1 to 3 hrs</v>
      </c>
      <c r="Q465" s="5" t="s">
        <v>874</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505</v>
      </c>
      <c r="I466" s="42">
        <f>VLOOKUP(H466,TABLES!$A$2:$B$146,2,FALSE)</f>
        <v>4193</v>
      </c>
      <c r="J466" s="42" t="str">
        <f>VLOOKUP(I466,TABLES!$B$2:$C$146,2,FALSE)</f>
        <v>Superdrug Stores PLC</v>
      </c>
      <c r="K466" s="2" t="s">
        <v>1021</v>
      </c>
      <c r="L466" s="21">
        <v>0.375</v>
      </c>
      <c r="M466" s="21">
        <v>0.75</v>
      </c>
      <c r="N466" s="26" t="str">
        <f t="shared" si="54"/>
        <v>9:00</v>
      </c>
      <c r="O466" s="26">
        <f t="shared" si="55"/>
        <v>540</v>
      </c>
      <c r="P466" s="42" t="str">
        <f>VLOOKUP(O466,TABLES!$F$2:$H$8,3)</f>
        <v>Over 7 hrs</v>
      </c>
      <c r="Q466" s="5" t="s">
        <v>864</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549</v>
      </c>
      <c r="I467" s="42">
        <f>VLOOKUP(H467,TABLES!$A$2:$B$146,2,FALSE)</f>
        <v>4256</v>
      </c>
      <c r="J467" s="42" t="str">
        <f>VLOOKUP(I467,TABLES!$B$2:$C$146,2,FALSE)</f>
        <v>Tesco Pharmacy Department</v>
      </c>
      <c r="K467" s="2" t="s">
        <v>1021</v>
      </c>
      <c r="L467" s="21">
        <v>0.41666666666666669</v>
      </c>
      <c r="M467" s="21">
        <v>0.75</v>
      </c>
      <c r="N467" s="26" t="str">
        <f t="shared" si="54"/>
        <v>8:00</v>
      </c>
      <c r="O467" s="26">
        <f t="shared" si="55"/>
        <v>480</v>
      </c>
      <c r="P467" s="42" t="str">
        <f>VLOOKUP(O467,TABLES!$F$2:$H$8,3)</f>
        <v>Over 7 hrs</v>
      </c>
      <c r="Q467" s="5" t="s">
        <v>864</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486</v>
      </c>
      <c r="I468" s="42">
        <f>VLOOKUP(H468,TABLES!$A$2:$B$146,2,FALSE)</f>
        <v>4173</v>
      </c>
      <c r="J468" s="42" t="str">
        <f>VLOOKUP(I468,TABLES!$B$2:$C$146,2,FALSE)</f>
        <v>Asda Stores Ltd</v>
      </c>
      <c r="K468" s="2" t="s">
        <v>1020</v>
      </c>
      <c r="L468" s="21">
        <v>0.70833333333333337</v>
      </c>
      <c r="M468" s="21">
        <v>0.79166666666666663</v>
      </c>
      <c r="N468" s="26" t="str">
        <f t="shared" si="54"/>
        <v>2:00</v>
      </c>
      <c r="O468" s="26">
        <f t="shared" si="55"/>
        <v>119.99999999999989</v>
      </c>
      <c r="P468" s="42" t="str">
        <f>VLOOKUP(O468,TABLES!$F$2:$H$8,3)</f>
        <v>1 to 3 hrs</v>
      </c>
      <c r="Q468" s="5" t="s">
        <v>864</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363</v>
      </c>
      <c r="I469" s="42">
        <f>VLOOKUP(H469,TABLES!$A$2:$B$146,2,FALSE)</f>
        <v>4117</v>
      </c>
      <c r="J469" s="42" t="str">
        <f>VLOOKUP(I469,TABLES!$B$2:$C$146,2,FALSE)</f>
        <v>Clear Pharmacy</v>
      </c>
      <c r="K469" s="2" t="s">
        <v>1020</v>
      </c>
      <c r="L469" s="21">
        <v>0.375</v>
      </c>
      <c r="M469" s="21">
        <v>0.45833333333333331</v>
      </c>
      <c r="N469" s="26" t="str">
        <f t="shared" si="54"/>
        <v>2:00</v>
      </c>
      <c r="O469" s="26">
        <f t="shared" si="55"/>
        <v>119.99999999999997</v>
      </c>
      <c r="P469" s="42" t="str">
        <f>VLOOKUP(O469,TABLES!$F$2:$H$8,3)</f>
        <v>1 to 3 hrs</v>
      </c>
      <c r="Q469" s="5" t="s">
        <v>863</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VLOOKUP(H470,TABLES!$A$2:$B$146,2,FALSE)</f>
        <v>4011</v>
      </c>
      <c r="J470" s="42" t="str">
        <f>VLOOKUP(I470,TABLES!$B$2:$C$146,2,FALSE)</f>
        <v>Boots the Chemists Ltd</v>
      </c>
      <c r="K470" s="2" t="s">
        <v>1020</v>
      </c>
      <c r="L470" s="21">
        <v>0.375</v>
      </c>
      <c r="M470" s="21">
        <v>0.5</v>
      </c>
      <c r="N470" s="26" t="str">
        <f t="shared" si="54"/>
        <v>3:00</v>
      </c>
      <c r="O470" s="26">
        <f t="shared" si="55"/>
        <v>180</v>
      </c>
      <c r="P470" s="42" t="str">
        <f>VLOOKUP(O470,TABLES!$F$2:$H$8,3)</f>
        <v>3 to 5 hrs</v>
      </c>
      <c r="Q470" s="5" t="s">
        <v>872</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755</v>
      </c>
      <c r="I471" s="42">
        <f>VLOOKUP(H471,TABLES!$A$2:$B$146,2,FALSE)</f>
        <v>4333</v>
      </c>
      <c r="J471" s="42" t="str">
        <f>VLOOKUP(I471,TABLES!$B$2:$C$146,2,FALSE)</f>
        <v>Wm Morrisons supermarket Plc</v>
      </c>
      <c r="K471" s="2" t="s">
        <v>1021</v>
      </c>
      <c r="L471" s="21">
        <v>0.75</v>
      </c>
      <c r="M471" s="21">
        <v>0.79166666666666663</v>
      </c>
      <c r="N471" s="26" t="str">
        <f t="shared" si="54"/>
        <v>1:00</v>
      </c>
      <c r="O471" s="26">
        <f t="shared" si="55"/>
        <v>59.999999999999943</v>
      </c>
      <c r="P471" s="42" t="str">
        <f>VLOOKUP(O471,TABLES!$F$2:$H$8,3)</f>
        <v>1 to 3 hrs</v>
      </c>
      <c r="Q471" s="5" t="s">
        <v>864</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549</v>
      </c>
      <c r="I472" s="42">
        <f>VLOOKUP(H472,TABLES!$A$2:$B$146,2,FALSE)</f>
        <v>4256</v>
      </c>
      <c r="J472" s="42" t="str">
        <f>VLOOKUP(I472,TABLES!$B$2:$C$146,2,FALSE)</f>
        <v>Tesco Pharmacy Department</v>
      </c>
      <c r="K472" s="2" t="s">
        <v>1021</v>
      </c>
      <c r="L472" s="21">
        <v>0.70833333333333337</v>
      </c>
      <c r="M472" s="21">
        <v>0.83333333333333337</v>
      </c>
      <c r="N472" s="26" t="str">
        <f t="shared" si="54"/>
        <v>3:00</v>
      </c>
      <c r="O472" s="26">
        <f t="shared" si="55"/>
        <v>180</v>
      </c>
      <c r="P472" s="42" t="str">
        <f>VLOOKUP(O472,TABLES!$F$2:$H$8,3)</f>
        <v>3 to 5 hrs</v>
      </c>
      <c r="Q472" s="5" t="s">
        <v>864</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549</v>
      </c>
      <c r="I473" s="42">
        <f>VLOOKUP(H473,TABLES!$A$2:$B$146,2,FALSE)</f>
        <v>4256</v>
      </c>
      <c r="J473" s="42" t="str">
        <f>VLOOKUP(I473,TABLES!$B$2:$C$146,2,FALSE)</f>
        <v>Tesco Pharmacy Department</v>
      </c>
      <c r="K473" s="2" t="s">
        <v>1020</v>
      </c>
      <c r="L473" s="21">
        <v>0.41666666666666669</v>
      </c>
      <c r="M473" s="21">
        <v>0.75</v>
      </c>
      <c r="N473" s="26" t="str">
        <f t="shared" si="54"/>
        <v>8:00</v>
      </c>
      <c r="O473" s="26">
        <f t="shared" si="55"/>
        <v>480</v>
      </c>
      <c r="P473" s="42" t="str">
        <f>VLOOKUP(O473,TABLES!$F$2:$H$8,3)</f>
        <v>Over 7 hrs</v>
      </c>
      <c r="Q473" s="5" t="s">
        <v>864</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486</v>
      </c>
      <c r="I474" s="42">
        <f>VLOOKUP(H474,TABLES!$A$2:$B$146,2,FALSE)</f>
        <v>4173</v>
      </c>
      <c r="J474" s="42" t="str">
        <f>VLOOKUP(I474,TABLES!$B$2:$C$146,2,FALSE)</f>
        <v>Asda Stores Ltd</v>
      </c>
      <c r="K474" s="2" t="s">
        <v>1020</v>
      </c>
      <c r="L474" s="21">
        <v>0.41666666666666669</v>
      </c>
      <c r="M474" s="21">
        <v>0.5</v>
      </c>
      <c r="N474" s="26" t="str">
        <f t="shared" si="54"/>
        <v>2:00</v>
      </c>
      <c r="O474" s="26">
        <f t="shared" si="55"/>
        <v>119.99999999999997</v>
      </c>
      <c r="P474" s="42" t="str">
        <f>VLOOKUP(O474,TABLES!$F$2:$H$8,3)</f>
        <v>1 to 3 hrs</v>
      </c>
      <c r="Q474" s="5" t="s">
        <v>864</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549</v>
      </c>
      <c r="I475" s="42">
        <f>VLOOKUP(H475,TABLES!$A$2:$B$146,2,FALSE)</f>
        <v>4256</v>
      </c>
      <c r="J475" s="42" t="str">
        <f>VLOOKUP(I475,TABLES!$B$2:$C$146,2,FALSE)</f>
        <v>Tesco Pharmacy Department</v>
      </c>
      <c r="K475" s="2" t="s">
        <v>1021</v>
      </c>
      <c r="L475" s="21">
        <v>0.70833333333333337</v>
      </c>
      <c r="M475" s="21">
        <v>0.83333333333333337</v>
      </c>
      <c r="N475" s="26" t="str">
        <f t="shared" si="54"/>
        <v>3:00</v>
      </c>
      <c r="O475" s="26">
        <f t="shared" si="55"/>
        <v>180</v>
      </c>
      <c r="P475" s="42" t="str">
        <f>VLOOKUP(O475,TABLES!$F$2:$H$8,3)</f>
        <v>3 to 5 hrs</v>
      </c>
      <c r="Q475" s="5" t="s">
        <v>864</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549</v>
      </c>
      <c r="I476" s="42">
        <f>VLOOKUP(H476,TABLES!$A$2:$B$146,2,FALSE)</f>
        <v>4256</v>
      </c>
      <c r="J476" s="42" t="str">
        <f>VLOOKUP(I476,TABLES!$B$2:$C$146,2,FALSE)</f>
        <v>Tesco Pharmacy Department</v>
      </c>
      <c r="K476" s="2" t="s">
        <v>1021</v>
      </c>
      <c r="L476" s="21">
        <v>0.75</v>
      </c>
      <c r="M476" s="21">
        <v>0.83333333333333337</v>
      </c>
      <c r="N476" s="26" t="str">
        <f t="shared" si="54"/>
        <v>2:00</v>
      </c>
      <c r="O476" s="26">
        <f t="shared" si="55"/>
        <v>120.00000000000006</v>
      </c>
      <c r="P476" s="42" t="str">
        <f>VLOOKUP(O476,TABLES!$F$2:$H$8,3)</f>
        <v>1 to 3 hrs</v>
      </c>
      <c r="Q476" s="5" t="s">
        <v>864</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549</v>
      </c>
      <c r="I477" s="42">
        <f>VLOOKUP(H477,TABLES!$A$2:$B$146,2,FALSE)</f>
        <v>4256</v>
      </c>
      <c r="J477" s="42" t="str">
        <f>VLOOKUP(I477,TABLES!$B$2:$C$146,2,FALSE)</f>
        <v>Tesco Pharmacy Department</v>
      </c>
      <c r="K477" s="2" t="s">
        <v>1021</v>
      </c>
      <c r="L477" s="21">
        <v>0.375</v>
      </c>
      <c r="M477" s="21">
        <v>0.625</v>
      </c>
      <c r="N477" s="26" t="str">
        <f t="shared" si="54"/>
        <v>6:00</v>
      </c>
      <c r="O477" s="26">
        <f t="shared" si="55"/>
        <v>360</v>
      </c>
      <c r="P477" s="42" t="str">
        <f>VLOOKUP(O477,TABLES!$F$2:$H$8,3)</f>
        <v>5 to 7 hrs</v>
      </c>
      <c r="Q477" s="5" t="s">
        <v>864</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670</v>
      </c>
      <c r="I478" s="42">
        <f>VLOOKUP(H478,TABLES!$A$2:$B$146,2,FALSE)</f>
        <v>4315</v>
      </c>
      <c r="J478" s="42" t="str">
        <f>VLOOKUP(I478,TABLES!$B$2:$C$146,2,FALSE)</f>
        <v>L Rowland &amp; Co (Retail) Ltd</v>
      </c>
      <c r="K478" s="2" t="s">
        <v>1020</v>
      </c>
      <c r="L478" s="21">
        <v>0.375</v>
      </c>
      <c r="M478" s="21">
        <v>0.5</v>
      </c>
      <c r="N478" s="26" t="str">
        <f t="shared" si="54"/>
        <v>3:00</v>
      </c>
      <c r="O478" s="26">
        <f t="shared" si="55"/>
        <v>180</v>
      </c>
      <c r="P478" s="42" t="str">
        <f>VLOOKUP(O478,TABLES!$F$2:$H$8,3)</f>
        <v>3 to 5 hrs</v>
      </c>
      <c r="Q478" s="5" t="s">
        <v>864</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505</v>
      </c>
      <c r="I479" s="42">
        <f>VLOOKUP(H479,TABLES!$A$2:$B$146,2,FALSE)</f>
        <v>4193</v>
      </c>
      <c r="J479" s="42" t="str">
        <f>VLOOKUP(I479,TABLES!$B$2:$C$146,2,FALSE)</f>
        <v>Superdrug Stores PLC</v>
      </c>
      <c r="K479" s="2" t="s">
        <v>1021</v>
      </c>
      <c r="L479" s="21">
        <v>0.375</v>
      </c>
      <c r="M479" s="21">
        <v>0.75</v>
      </c>
      <c r="N479" s="26" t="str">
        <f t="shared" si="54"/>
        <v>9:00</v>
      </c>
      <c r="O479" s="26">
        <f t="shared" si="55"/>
        <v>540</v>
      </c>
      <c r="P479" s="42" t="str">
        <f>VLOOKUP(O479,TABLES!$F$2:$H$8,3)</f>
        <v>Over 7 hrs</v>
      </c>
      <c r="Q479" s="5" t="s">
        <v>864</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549</v>
      </c>
      <c r="I480" s="42">
        <f>VLOOKUP(H480,TABLES!$A$2:$B$146,2,FALSE)</f>
        <v>4256</v>
      </c>
      <c r="J480" s="42" t="str">
        <f>VLOOKUP(I480,TABLES!$B$2:$C$146,2,FALSE)</f>
        <v>Tesco Pharmacy Department</v>
      </c>
      <c r="K480" s="2" t="s">
        <v>1021</v>
      </c>
      <c r="L480" s="21">
        <v>0.375</v>
      </c>
      <c r="M480" s="21">
        <v>0.5</v>
      </c>
      <c r="N480" s="26" t="str">
        <f t="shared" si="54"/>
        <v>3:00</v>
      </c>
      <c r="O480" s="26">
        <f t="shared" si="55"/>
        <v>180</v>
      </c>
      <c r="P480" s="42" t="str">
        <f>VLOOKUP(O480,TABLES!$F$2:$H$8,3)</f>
        <v>3 to 5 hrs</v>
      </c>
      <c r="Q480" s="5" t="s">
        <v>864</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549</v>
      </c>
      <c r="I481" s="42">
        <f>VLOOKUP(H481,TABLES!$A$2:$B$146,2,FALSE)</f>
        <v>4256</v>
      </c>
      <c r="J481" s="42" t="str">
        <f>VLOOKUP(I481,TABLES!$B$2:$C$146,2,FALSE)</f>
        <v>Tesco Pharmacy Department</v>
      </c>
      <c r="K481" s="2" t="s">
        <v>1021</v>
      </c>
      <c r="L481" s="21">
        <v>0.375</v>
      </c>
      <c r="M481" s="21">
        <v>0.41666666666666669</v>
      </c>
      <c r="N481" s="26" t="str">
        <f t="shared" si="54"/>
        <v>1:00</v>
      </c>
      <c r="O481" s="26">
        <f t="shared" si="55"/>
        <v>60.000000000000028</v>
      </c>
      <c r="P481" s="42" t="str">
        <f>VLOOKUP(O481,TABLES!$F$2:$H$8,3)</f>
        <v>1 to 3 hrs</v>
      </c>
      <c r="Q481" s="5" t="s">
        <v>874</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549</v>
      </c>
      <c r="I482" s="42">
        <f>VLOOKUP(H482,TABLES!$A$2:$B$146,2,FALSE)</f>
        <v>4256</v>
      </c>
      <c r="J482" s="42" t="str">
        <f>VLOOKUP(I482,TABLES!$B$2:$C$146,2,FALSE)</f>
        <v>Tesco Pharmacy Department</v>
      </c>
      <c r="K482" s="2" t="s">
        <v>1021</v>
      </c>
      <c r="L482" s="21">
        <v>0.66666666666666663</v>
      </c>
      <c r="M482" s="21">
        <v>0.83333333333333337</v>
      </c>
      <c r="N482" s="26" t="str">
        <f t="shared" si="54"/>
        <v>4:00</v>
      </c>
      <c r="O482" s="26">
        <f t="shared" si="55"/>
        <v>240.00000000000011</v>
      </c>
      <c r="P482" s="42" t="str">
        <f>VLOOKUP(O482,TABLES!$F$2:$H$8,3)</f>
        <v>3 to 5 hrs</v>
      </c>
      <c r="Q482" s="5" t="s">
        <v>874</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549</v>
      </c>
      <c r="I483" s="42">
        <f>VLOOKUP(H483,TABLES!$A$2:$B$146,2,FALSE)</f>
        <v>4256</v>
      </c>
      <c r="J483" s="42" t="str">
        <f>VLOOKUP(I483,TABLES!$B$2:$C$146,2,FALSE)</f>
        <v>Tesco Pharmacy Department</v>
      </c>
      <c r="K483" s="2" t="s">
        <v>1021</v>
      </c>
      <c r="L483" s="21">
        <v>0.70833333333333337</v>
      </c>
      <c r="M483" s="21">
        <v>0.83333333333333337</v>
      </c>
      <c r="N483" s="26" t="str">
        <f t="shared" si="54"/>
        <v>3:00</v>
      </c>
      <c r="O483" s="26">
        <f t="shared" si="55"/>
        <v>180</v>
      </c>
      <c r="P483" s="42" t="str">
        <f>VLOOKUP(O483,TABLES!$F$2:$H$8,3)</f>
        <v>3 to 5 hrs</v>
      </c>
      <c r="Q483" s="5" t="s">
        <v>864</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549</v>
      </c>
      <c r="I484" s="42">
        <f>VLOOKUP(H484,TABLES!$A$2:$B$146,2,FALSE)</f>
        <v>4256</v>
      </c>
      <c r="J484" s="42" t="str">
        <f>VLOOKUP(I484,TABLES!$B$2:$C$146,2,FALSE)</f>
        <v>Tesco Pharmacy Department</v>
      </c>
      <c r="K484" s="2" t="s">
        <v>1021</v>
      </c>
      <c r="L484" s="21">
        <v>0.625</v>
      </c>
      <c r="M484" s="21">
        <v>0.70833333333333337</v>
      </c>
      <c r="N484" s="26" t="str">
        <f t="shared" si="54"/>
        <v>2:00</v>
      </c>
      <c r="O484" s="26">
        <f t="shared" si="55"/>
        <v>120.00000000000006</v>
      </c>
      <c r="P484" s="42" t="str">
        <f>VLOOKUP(O484,TABLES!$F$2:$H$8,3)</f>
        <v>1 to 3 hrs</v>
      </c>
      <c r="Q484" s="5" t="s">
        <v>864</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549</v>
      </c>
      <c r="I485" s="42">
        <f>VLOOKUP(H485,TABLES!$A$2:$B$146,2,FALSE)</f>
        <v>4256</v>
      </c>
      <c r="J485" s="42" t="str">
        <f>VLOOKUP(I485,TABLES!$B$2:$C$146,2,FALSE)</f>
        <v>Tesco Pharmacy Department</v>
      </c>
      <c r="K485" s="2" t="s">
        <v>1021</v>
      </c>
      <c r="L485" s="21">
        <v>0.625</v>
      </c>
      <c r="M485" s="21">
        <v>0.70833333333333337</v>
      </c>
      <c r="N485" s="26" t="str">
        <f t="shared" si="54"/>
        <v>2:00</v>
      </c>
      <c r="O485" s="26">
        <f t="shared" si="55"/>
        <v>120.00000000000006</v>
      </c>
      <c r="P485" s="42" t="str">
        <f>VLOOKUP(O485,TABLES!$F$2:$H$8,3)</f>
        <v>1 to 3 hrs</v>
      </c>
      <c r="Q485" s="5" t="s">
        <v>864</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549</v>
      </c>
      <c r="I486" s="42">
        <f>VLOOKUP(H486,TABLES!$A$2:$B$146,2,FALSE)</f>
        <v>4256</v>
      </c>
      <c r="J486" s="42" t="str">
        <f>VLOOKUP(I486,TABLES!$B$2:$C$146,2,FALSE)</f>
        <v>Tesco Pharmacy Department</v>
      </c>
      <c r="K486" s="2" t="s">
        <v>1021</v>
      </c>
      <c r="L486" s="21">
        <v>0.70833333333333337</v>
      </c>
      <c r="M486" s="21">
        <v>0.83333333333333337</v>
      </c>
      <c r="N486" s="26" t="str">
        <f t="shared" si="54"/>
        <v>3:00</v>
      </c>
      <c r="O486" s="26">
        <f t="shared" si="55"/>
        <v>180</v>
      </c>
      <c r="P486" s="42" t="str">
        <f>VLOOKUP(O486,TABLES!$F$2:$H$8,3)</f>
        <v>3 to 5 hrs</v>
      </c>
      <c r="Q486" s="5" t="s">
        <v>864</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549</v>
      </c>
      <c r="I487" s="42">
        <f>VLOOKUP(H487,TABLES!$A$2:$B$146,2,FALSE)</f>
        <v>4256</v>
      </c>
      <c r="J487" s="42" t="str">
        <f>VLOOKUP(I487,TABLES!$B$2:$C$146,2,FALSE)</f>
        <v>Tesco Pharmacy Department</v>
      </c>
      <c r="K487" s="2" t="s">
        <v>1021</v>
      </c>
      <c r="L487" s="21">
        <v>0.41666666666666669</v>
      </c>
      <c r="M487" s="21">
        <v>0.75</v>
      </c>
      <c r="N487" s="26" t="str">
        <f t="shared" si="54"/>
        <v>8:00</v>
      </c>
      <c r="O487" s="26">
        <f t="shared" si="55"/>
        <v>480</v>
      </c>
      <c r="P487" s="42" t="str">
        <f>VLOOKUP(O487,TABLES!$F$2:$H$8,3)</f>
        <v>Over 7 hrs</v>
      </c>
      <c r="Q487" s="5" t="s">
        <v>864</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VLOOKUP(H488,TABLES!$A$2:$B$146,2,FALSE)</f>
        <v>4022</v>
      </c>
      <c r="J488" s="42" t="str">
        <f>VLOOKUP(I488,TABLES!$B$2:$C$146,2,FALSE)</f>
        <v>Boots the Chemists Ltd</v>
      </c>
      <c r="K488" s="2" t="s">
        <v>1020</v>
      </c>
      <c r="L488" s="21">
        <v>0.45833333333333331</v>
      </c>
      <c r="M488" s="21">
        <v>0.625</v>
      </c>
      <c r="N488" s="26" t="str">
        <f t="shared" si="54"/>
        <v>4:00</v>
      </c>
      <c r="O488" s="26">
        <f t="shared" si="55"/>
        <v>240.00000000000003</v>
      </c>
      <c r="P488" s="42" t="str">
        <f>VLOOKUP(O488,TABLES!$F$2:$H$8,3)</f>
        <v>3 to 5 hrs</v>
      </c>
      <c r="Q488" s="5" t="s">
        <v>1057</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549</v>
      </c>
      <c r="I489" s="42">
        <f>VLOOKUP(H489,TABLES!$A$2:$B$146,2,FALSE)</f>
        <v>4256</v>
      </c>
      <c r="J489" s="42" t="str">
        <f>VLOOKUP(I489,TABLES!$B$2:$C$146,2,FALSE)</f>
        <v>Tesco Pharmacy Department</v>
      </c>
      <c r="K489" s="2" t="s">
        <v>1021</v>
      </c>
      <c r="L489" s="21">
        <v>0.75</v>
      </c>
      <c r="M489" s="21">
        <v>0.83333333333333337</v>
      </c>
      <c r="N489" s="26" t="str">
        <f t="shared" si="54"/>
        <v>2:00</v>
      </c>
      <c r="O489" s="26">
        <f t="shared" si="55"/>
        <v>120.00000000000006</v>
      </c>
      <c r="P489" s="42" t="str">
        <f>VLOOKUP(O489,TABLES!$F$2:$H$8,3)</f>
        <v>1 to 3 hrs</v>
      </c>
      <c r="Q489" s="5" t="s">
        <v>864</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717</v>
      </c>
      <c r="I490" s="42">
        <f>VLOOKUP(H490,TABLES!$A$2:$B$146,2,FALSE)</f>
        <v>4326</v>
      </c>
      <c r="J490" s="42" t="str">
        <f>VLOOKUP(I490,TABLES!$B$2:$C$146,2,FALSE)</f>
        <v>Buchanhaven Ltd</v>
      </c>
      <c r="K490" s="2" t="s">
        <v>1021</v>
      </c>
      <c r="L490" s="21">
        <v>0.47916666666666669</v>
      </c>
      <c r="M490" s="21">
        <v>0.58333333333333337</v>
      </c>
      <c r="N490" s="26" t="str">
        <f t="shared" si="54"/>
        <v>2:30</v>
      </c>
      <c r="O490" s="26">
        <f t="shared" si="55"/>
        <v>150.00000000000003</v>
      </c>
      <c r="P490" s="42" t="str">
        <f>VLOOKUP(O490,TABLES!$F$2:$H$8,3)</f>
        <v>1 to 3 hrs</v>
      </c>
      <c r="Q490" s="5" t="s">
        <v>870</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549</v>
      </c>
      <c r="I491" s="42">
        <f>VLOOKUP(H491,TABLES!$A$2:$B$146,2,FALSE)</f>
        <v>4256</v>
      </c>
      <c r="J491" s="42" t="str">
        <f>VLOOKUP(I491,TABLES!$B$2:$C$146,2,FALSE)</f>
        <v>Tesco Pharmacy Department</v>
      </c>
      <c r="K491" s="2" t="s">
        <v>1021</v>
      </c>
      <c r="L491" s="21">
        <v>0.375</v>
      </c>
      <c r="M491" s="21">
        <v>0.83333333333333337</v>
      </c>
      <c r="N491" s="26" t="str">
        <f t="shared" si="54"/>
        <v>11:00</v>
      </c>
      <c r="O491" s="26">
        <f t="shared" si="55"/>
        <v>660</v>
      </c>
      <c r="P491" s="42" t="str">
        <f>VLOOKUP(O491,TABLES!$F$2:$H$8,3)</f>
        <v>Over 7 hrs</v>
      </c>
      <c r="Q491" s="5" t="s">
        <v>864</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VLOOKUP(H492,TABLES!$A$2:$B$146,2,FALSE)</f>
        <v>4011</v>
      </c>
      <c r="J492" s="42" t="str">
        <f>VLOOKUP(I492,TABLES!$B$2:$C$146,2,FALSE)</f>
        <v>Boots the Chemists Ltd</v>
      </c>
      <c r="K492" s="2" t="s">
        <v>1020</v>
      </c>
      <c r="L492" s="21">
        <v>0.375</v>
      </c>
      <c r="M492" s="21">
        <v>0.52083333333333337</v>
      </c>
      <c r="N492" s="26" t="str">
        <f t="shared" si="54"/>
        <v>3:30</v>
      </c>
      <c r="O492" s="26">
        <f t="shared" si="55"/>
        <v>210.00000000000006</v>
      </c>
      <c r="P492" s="42" t="str">
        <f>VLOOKUP(O492,TABLES!$F$2:$H$8,3)</f>
        <v>3 to 5 hrs</v>
      </c>
      <c r="Q492" s="5" t="s">
        <v>863</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VLOOKUP(H493,TABLES!$A$2:$B$146,2,FALSE)</f>
        <v>4314</v>
      </c>
      <c r="J493" s="42" t="str">
        <f>VLOOKUP(I493,TABLES!$B$2:$C$146,2,FALSE)</f>
        <v>L Rowland &amp; Co (Retail) Ltd</v>
      </c>
      <c r="K493" s="2" t="s">
        <v>1020</v>
      </c>
      <c r="L493" s="21">
        <v>0.375</v>
      </c>
      <c r="M493" s="21">
        <v>0.58333333333333337</v>
      </c>
      <c r="N493" s="26" t="str">
        <f t="shared" si="54"/>
        <v>5:00</v>
      </c>
      <c r="O493" s="26">
        <f t="shared" si="55"/>
        <v>300.00000000000006</v>
      </c>
      <c r="P493" s="42" t="str">
        <f>VLOOKUP(O493,TABLES!$F$2:$H$8,3)</f>
        <v>5 to 7 hrs</v>
      </c>
      <c r="Q493" s="5" t="s">
        <v>865</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VLOOKUP(H494,TABLES!$A$2:$B$146,2,FALSE)</f>
        <v>4022</v>
      </c>
      <c r="J494" s="42" t="str">
        <f>VLOOKUP(I494,TABLES!$B$2:$C$146,2,FALSE)</f>
        <v>Boots the Chemists Ltd</v>
      </c>
      <c r="K494" s="2" t="s">
        <v>1020</v>
      </c>
      <c r="L494" s="21">
        <v>0.625</v>
      </c>
      <c r="M494" s="21">
        <v>0.72916666666666663</v>
      </c>
      <c r="N494" s="26" t="str">
        <f t="shared" si="54"/>
        <v>2:30</v>
      </c>
      <c r="O494" s="26">
        <f t="shared" si="55"/>
        <v>149.99999999999994</v>
      </c>
      <c r="P494" s="42" t="str">
        <f>VLOOKUP(O494,TABLES!$F$2:$H$8,3)</f>
        <v>1 to 3 hrs</v>
      </c>
      <c r="Q494" s="5" t="s">
        <v>866</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549</v>
      </c>
      <c r="I495" s="42">
        <f>VLOOKUP(H495,TABLES!$A$2:$B$146,2,FALSE)</f>
        <v>4256</v>
      </c>
      <c r="J495" s="42" t="str">
        <f>VLOOKUP(I495,TABLES!$B$2:$C$146,2,FALSE)</f>
        <v>Tesco Pharmacy Department</v>
      </c>
      <c r="K495" s="2" t="s">
        <v>1021</v>
      </c>
      <c r="L495" s="21">
        <v>0.375</v>
      </c>
      <c r="M495" s="21">
        <v>0.5</v>
      </c>
      <c r="N495" s="26" t="str">
        <f t="shared" si="54"/>
        <v>3:00</v>
      </c>
      <c r="O495" s="26">
        <f t="shared" si="55"/>
        <v>180</v>
      </c>
      <c r="P495" s="42" t="str">
        <f>VLOOKUP(O495,TABLES!$F$2:$H$8,3)</f>
        <v>3 to 5 hrs</v>
      </c>
      <c r="Q495" s="5" t="s">
        <v>864</v>
      </c>
    </row>
    <row r="496" spans="1:17" x14ac:dyDescent="0.35">
      <c r="A496" s="39" t="s">
        <v>4</v>
      </c>
      <c r="B496" s="14">
        <v>45954</v>
      </c>
      <c r="C496" s="26" t="str">
        <f t="shared" si="49"/>
        <v>Q3-2025</v>
      </c>
      <c r="D496" s="27" t="str">
        <f t="shared" si="50"/>
        <v>2025</v>
      </c>
      <c r="E496" s="26" t="str">
        <f t="shared" si="51"/>
        <v>Q3</v>
      </c>
      <c r="F496" s="25" t="str">
        <f t="shared" si="52"/>
        <v>Oct-25</v>
      </c>
      <c r="G496" s="26" t="str">
        <f t="shared" si="53"/>
        <v>Fri</v>
      </c>
      <c r="H496" s="5" t="s">
        <v>549</v>
      </c>
      <c r="I496" s="42">
        <f>VLOOKUP(H496,TABLES!$A$2:$B$146,2,FALSE)</f>
        <v>4256</v>
      </c>
      <c r="J496" s="42" t="str">
        <f>VLOOKUP(I496,TABLES!$B$2:$C$146,2,FALSE)</f>
        <v>Tesco Pharmacy Department</v>
      </c>
      <c r="K496" s="2" t="s">
        <v>1021</v>
      </c>
      <c r="L496" s="21">
        <v>0.75</v>
      </c>
      <c r="M496" s="21">
        <v>0.83333333333333337</v>
      </c>
      <c r="N496" s="26" t="str">
        <f t="shared" si="54"/>
        <v>2:00</v>
      </c>
      <c r="O496" s="26">
        <f t="shared" si="55"/>
        <v>120.00000000000006</v>
      </c>
      <c r="P496" s="42" t="str">
        <f>VLOOKUP(O496,TABLES!$F$2:$H$8,3)</f>
        <v>1 to 3 hrs</v>
      </c>
      <c r="Q496" s="5" t="s">
        <v>864</v>
      </c>
    </row>
    <row r="497" spans="1:17" x14ac:dyDescent="0.35">
      <c r="A497" s="39" t="s">
        <v>4</v>
      </c>
      <c r="B497" s="14">
        <v>45955</v>
      </c>
      <c r="C497" s="26" t="str">
        <f t="shared" si="49"/>
        <v>Q3-2025</v>
      </c>
      <c r="D497" s="27" t="str">
        <f t="shared" si="50"/>
        <v>2025</v>
      </c>
      <c r="E497" s="26" t="str">
        <f t="shared" si="51"/>
        <v>Q3</v>
      </c>
      <c r="F497" s="25" t="str">
        <f t="shared" si="52"/>
        <v>Oct-25</v>
      </c>
      <c r="G497" s="26" t="str">
        <f t="shared" si="53"/>
        <v>Sat</v>
      </c>
      <c r="H497" s="5" t="s">
        <v>549</v>
      </c>
      <c r="I497" s="42">
        <f>VLOOKUP(H497,TABLES!$A$2:$B$146,2,FALSE)</f>
        <v>4256</v>
      </c>
      <c r="J497" s="42" t="str">
        <f>VLOOKUP(I497,TABLES!$B$2:$C$146,2,FALSE)</f>
        <v>Tesco Pharmacy Department</v>
      </c>
      <c r="K497" s="2" t="s">
        <v>1021</v>
      </c>
      <c r="L497" s="21">
        <v>0.375</v>
      </c>
      <c r="M497" s="21">
        <v>0.83333333333333337</v>
      </c>
      <c r="N497" s="26" t="str">
        <f t="shared" si="54"/>
        <v>11:00</v>
      </c>
      <c r="O497" s="26">
        <f t="shared" si="55"/>
        <v>660</v>
      </c>
      <c r="P497" s="42" t="str">
        <f>VLOOKUP(O497,TABLES!$F$2:$H$8,3)</f>
        <v>Over 7 hrs</v>
      </c>
      <c r="Q497" s="5" t="s">
        <v>864</v>
      </c>
    </row>
    <row r="498" spans="1:17" x14ac:dyDescent="0.35">
      <c r="A498" s="39" t="s">
        <v>4</v>
      </c>
      <c r="B498" s="14">
        <v>45958</v>
      </c>
      <c r="C498" s="26" t="str">
        <f t="shared" si="49"/>
        <v>Q3-2025</v>
      </c>
      <c r="D498" s="27" t="str">
        <f t="shared" si="50"/>
        <v>2025</v>
      </c>
      <c r="E498" s="26" t="str">
        <f t="shared" si="51"/>
        <v>Q3</v>
      </c>
      <c r="F498" s="25" t="str">
        <f t="shared" si="52"/>
        <v>Oct-25</v>
      </c>
      <c r="G498" s="26" t="str">
        <f t="shared" si="53"/>
        <v>Tue</v>
      </c>
      <c r="H498" s="5" t="s">
        <v>26</v>
      </c>
      <c r="I498" s="42">
        <f>VLOOKUP(H498,TABLES!$A$2:$B$146,2,FALSE)</f>
        <v>4013</v>
      </c>
      <c r="J498" s="42" t="str">
        <f>VLOOKUP(I498,TABLES!$B$2:$C$146,2,FALSE)</f>
        <v>Boots the Chemists Ltd</v>
      </c>
      <c r="K498" s="2" t="s">
        <v>1020</v>
      </c>
      <c r="L498" s="21">
        <v>0.75</v>
      </c>
      <c r="M498" s="21">
        <v>0.79166666666666663</v>
      </c>
      <c r="N498" s="26" t="str">
        <f t="shared" si="54"/>
        <v>1:00</v>
      </c>
      <c r="O498" s="26">
        <f t="shared" si="55"/>
        <v>59.999999999999943</v>
      </c>
      <c r="P498" s="42" t="str">
        <f>VLOOKUP(O498,TABLES!$F$2:$H$8,3)</f>
        <v>1 to 3 hrs</v>
      </c>
      <c r="Q498" s="5" t="s">
        <v>1078</v>
      </c>
    </row>
    <row r="499" spans="1:17" x14ac:dyDescent="0.35">
      <c r="A499" s="39" t="s">
        <v>4</v>
      </c>
      <c r="B499" s="14">
        <v>45962</v>
      </c>
      <c r="C499" s="26" t="str">
        <f t="shared" si="49"/>
        <v>Q3-2025</v>
      </c>
      <c r="D499" s="27" t="str">
        <f t="shared" si="50"/>
        <v>2025</v>
      </c>
      <c r="E499" s="26" t="str">
        <f t="shared" si="51"/>
        <v>Q3</v>
      </c>
      <c r="F499" s="25" t="str">
        <f t="shared" si="52"/>
        <v>Nov-25</v>
      </c>
      <c r="G499" s="26" t="str">
        <f t="shared" si="53"/>
        <v>Sat</v>
      </c>
      <c r="H499" s="5" t="s">
        <v>15</v>
      </c>
      <c r="I499" s="42">
        <f>VLOOKUP(H499,TABLES!$A$2:$B$146,2,FALSE)</f>
        <v>4018</v>
      </c>
      <c r="J499" s="42" t="str">
        <f>VLOOKUP(I499,TABLES!$B$2:$C$146,2,FALSE)</f>
        <v>Boots the Chemists Ltd</v>
      </c>
      <c r="K499" s="2" t="s">
        <v>1020</v>
      </c>
      <c r="L499" s="21">
        <v>0.36458333333333331</v>
      </c>
      <c r="M499" s="21">
        <v>0.5625</v>
      </c>
      <c r="N499" s="26" t="str">
        <f t="shared" si="54"/>
        <v>4:45</v>
      </c>
      <c r="O499" s="26">
        <f t="shared" si="55"/>
        <v>285</v>
      </c>
      <c r="P499" s="42" t="str">
        <f>VLOOKUP(O499,TABLES!$F$2:$H$8,3)</f>
        <v>3 to 5 hrs</v>
      </c>
      <c r="Q499" s="5" t="s">
        <v>864</v>
      </c>
    </row>
    <row r="500" spans="1:17" x14ac:dyDescent="0.35">
      <c r="A500" s="39" t="s">
        <v>4</v>
      </c>
      <c r="B500" s="14">
        <v>45962</v>
      </c>
      <c r="C500" s="26" t="str">
        <f t="shared" si="49"/>
        <v>Q3-2025</v>
      </c>
      <c r="D500" s="27" t="str">
        <f t="shared" si="50"/>
        <v>2025</v>
      </c>
      <c r="E500" s="26" t="str">
        <f t="shared" si="51"/>
        <v>Q3</v>
      </c>
      <c r="F500" s="25" t="str">
        <f t="shared" si="52"/>
        <v>Nov-25</v>
      </c>
      <c r="G500" s="26" t="str">
        <f t="shared" si="53"/>
        <v>Sat</v>
      </c>
      <c r="H500" s="5" t="s">
        <v>549</v>
      </c>
      <c r="I500" s="42">
        <f>VLOOKUP(H500,TABLES!$A$2:$B$146,2,FALSE)</f>
        <v>4256</v>
      </c>
      <c r="J500" s="42" t="str">
        <f>VLOOKUP(I500,TABLES!$B$2:$C$146,2,FALSE)</f>
        <v>Tesco Pharmacy Department</v>
      </c>
      <c r="K500" s="2" t="s">
        <v>1020</v>
      </c>
      <c r="L500" s="21">
        <v>0.625</v>
      </c>
      <c r="M500" s="21">
        <v>0.83333333333333337</v>
      </c>
      <c r="N500" s="26" t="str">
        <f t="shared" si="54"/>
        <v>5:00</v>
      </c>
      <c r="O500" s="26">
        <f t="shared" si="55"/>
        <v>300.00000000000006</v>
      </c>
      <c r="P500" s="42" t="str">
        <f>VLOOKUP(O500,TABLES!$F$2:$H$8,3)</f>
        <v>5 to 7 hrs</v>
      </c>
      <c r="Q500" s="5" t="s">
        <v>864</v>
      </c>
    </row>
    <row r="501" spans="1:17" x14ac:dyDescent="0.35">
      <c r="A501" s="39" t="s">
        <v>4</v>
      </c>
      <c r="B501" s="14">
        <v>45980</v>
      </c>
      <c r="C501" s="26" t="str">
        <f t="shared" si="49"/>
        <v>Q3-2025</v>
      </c>
      <c r="D501" s="27" t="str">
        <f t="shared" si="50"/>
        <v>2025</v>
      </c>
      <c r="E501" s="26" t="str">
        <f t="shared" si="51"/>
        <v>Q3</v>
      </c>
      <c r="F501" s="25" t="str">
        <f t="shared" si="52"/>
        <v>Nov-25</v>
      </c>
      <c r="G501" s="26" t="str">
        <f t="shared" si="53"/>
        <v>Wed</v>
      </c>
      <c r="H501" s="5" t="s">
        <v>549</v>
      </c>
      <c r="I501" s="42">
        <f>VLOOKUP(H501,TABLES!$A$2:$B$146,2,FALSE)</f>
        <v>4256</v>
      </c>
      <c r="J501" s="42" t="str">
        <f>VLOOKUP(I501,TABLES!$B$2:$C$146,2,FALSE)</f>
        <v>Tesco Pharmacy Department</v>
      </c>
      <c r="K501" s="2" t="s">
        <v>1021</v>
      </c>
      <c r="L501" s="21">
        <v>0.625</v>
      </c>
      <c r="M501" s="21">
        <v>0.83333333333333337</v>
      </c>
      <c r="N501" s="26" t="str">
        <f t="shared" si="54"/>
        <v>5:00</v>
      </c>
      <c r="O501" s="26">
        <f t="shared" si="55"/>
        <v>300.00000000000006</v>
      </c>
      <c r="P501" s="42" t="str">
        <f>VLOOKUP(O501,TABLES!$F$2:$H$8,3)</f>
        <v>5 to 7 hrs</v>
      </c>
      <c r="Q501" s="5" t="s">
        <v>864</v>
      </c>
    </row>
    <row r="502" spans="1:17" x14ac:dyDescent="0.35">
      <c r="A502" s="39" t="s">
        <v>4</v>
      </c>
      <c r="B502" s="14">
        <v>45980</v>
      </c>
      <c r="C502" s="26" t="str">
        <f t="shared" si="49"/>
        <v>Q3-2025</v>
      </c>
      <c r="D502" s="27" t="str">
        <f t="shared" si="50"/>
        <v>2025</v>
      </c>
      <c r="E502" s="26" t="str">
        <f t="shared" si="51"/>
        <v>Q3</v>
      </c>
      <c r="F502" s="25" t="str">
        <f t="shared" si="52"/>
        <v>Nov-25</v>
      </c>
      <c r="G502" s="26" t="str">
        <f t="shared" si="53"/>
        <v>Wed</v>
      </c>
      <c r="H502" s="5" t="s">
        <v>31</v>
      </c>
      <c r="I502" s="42">
        <f>VLOOKUP(H502,TABLES!$A$2:$B$146,2,FALSE)</f>
        <v>4022</v>
      </c>
      <c r="J502" s="42" t="str">
        <f>VLOOKUP(I502,TABLES!$B$2:$C$146,2,FALSE)</f>
        <v>Boots the Chemists Ltd</v>
      </c>
      <c r="K502" s="2" t="s">
        <v>1021</v>
      </c>
      <c r="L502" s="21">
        <v>0.70833333333333337</v>
      </c>
      <c r="M502" s="21">
        <v>0.72916666666666663</v>
      </c>
      <c r="N502" s="26" t="str">
        <f t="shared" si="54"/>
        <v>0:30</v>
      </c>
      <c r="O502" s="26">
        <f t="shared" si="55"/>
        <v>29.999999999999893</v>
      </c>
      <c r="P502" s="42" t="str">
        <f>VLOOKUP(O502,TABLES!$F$2:$H$8,3)</f>
        <v>under 30 min</v>
      </c>
      <c r="Q502" s="5" t="s">
        <v>873</v>
      </c>
    </row>
    <row r="503" spans="1:17" x14ac:dyDescent="0.35">
      <c r="A503" s="39" t="s">
        <v>4</v>
      </c>
      <c r="B503" s="14">
        <v>45981</v>
      </c>
      <c r="C503" s="26" t="str">
        <f t="shared" si="49"/>
        <v>Q3-2025</v>
      </c>
      <c r="D503" s="27" t="str">
        <f t="shared" si="50"/>
        <v>2025</v>
      </c>
      <c r="E503" s="26" t="str">
        <f t="shared" si="51"/>
        <v>Q3</v>
      </c>
      <c r="F503" s="25" t="str">
        <f t="shared" si="52"/>
        <v>Nov-25</v>
      </c>
      <c r="G503" s="26" t="str">
        <f t="shared" si="53"/>
        <v>Thu</v>
      </c>
      <c r="H503" s="5" t="s">
        <v>549</v>
      </c>
      <c r="I503" s="42">
        <f>VLOOKUP(H503,TABLES!$A$2:$B$146,2,FALSE)</f>
        <v>4256</v>
      </c>
      <c r="J503" s="42" t="str">
        <f>VLOOKUP(I503,TABLES!$B$2:$C$146,2,FALSE)</f>
        <v>Tesco Pharmacy Department</v>
      </c>
      <c r="K503" s="2" t="s">
        <v>1021</v>
      </c>
      <c r="L503" s="21">
        <v>0.625</v>
      </c>
      <c r="M503" s="21">
        <v>0.83333333333333337</v>
      </c>
      <c r="N503" s="26" t="str">
        <f t="shared" si="54"/>
        <v>5:00</v>
      </c>
      <c r="O503" s="26">
        <f t="shared" si="55"/>
        <v>300.00000000000006</v>
      </c>
      <c r="P503" s="42" t="str">
        <f>VLOOKUP(O503,TABLES!$F$2:$H$8,3)</f>
        <v>5 to 7 hrs</v>
      </c>
      <c r="Q503" s="5" t="s">
        <v>864</v>
      </c>
    </row>
    <row r="504" spans="1:17" x14ac:dyDescent="0.35">
      <c r="A504" s="39" t="s">
        <v>4</v>
      </c>
      <c r="B504" s="14">
        <v>45981</v>
      </c>
      <c r="C504" s="26" t="str">
        <f t="shared" si="49"/>
        <v>Q3-2025</v>
      </c>
      <c r="D504" s="27" t="str">
        <f t="shared" si="50"/>
        <v>2025</v>
      </c>
      <c r="E504" s="26" t="str">
        <f t="shared" si="51"/>
        <v>Q3</v>
      </c>
      <c r="F504" s="25" t="str">
        <f t="shared" si="52"/>
        <v>Nov-25</v>
      </c>
      <c r="G504" s="26" t="str">
        <f t="shared" si="53"/>
        <v>Thu</v>
      </c>
      <c r="H504" s="5" t="s">
        <v>31</v>
      </c>
      <c r="I504" s="42">
        <f>VLOOKUP(H504,TABLES!$A$2:$B$146,2,FALSE)</f>
        <v>4022</v>
      </c>
      <c r="J504" s="42" t="str">
        <f>VLOOKUP(I504,TABLES!$B$2:$C$146,2,FALSE)</f>
        <v>Boots the Chemists Ltd</v>
      </c>
      <c r="K504" s="2" t="s">
        <v>1021</v>
      </c>
      <c r="L504" s="21">
        <v>0.54166666666666663</v>
      </c>
      <c r="M504" s="21">
        <v>0.72916666666666663</v>
      </c>
      <c r="N504" s="26" t="str">
        <f t="shared" si="54"/>
        <v>4:30</v>
      </c>
      <c r="O504" s="26">
        <f t="shared" si="55"/>
        <v>270</v>
      </c>
      <c r="P504" s="42" t="str">
        <f>VLOOKUP(O504,TABLES!$F$2:$H$8,3)</f>
        <v>3 to 5 hrs</v>
      </c>
      <c r="Q504" s="5" t="s">
        <v>866</v>
      </c>
    </row>
    <row r="505" spans="1:17" x14ac:dyDescent="0.35">
      <c r="A505" s="39" t="s">
        <v>4</v>
      </c>
      <c r="B505" s="14">
        <v>45982</v>
      </c>
      <c r="C505" s="26" t="str">
        <f t="shared" si="49"/>
        <v>Q3-2025</v>
      </c>
      <c r="D505" s="27" t="str">
        <f t="shared" si="50"/>
        <v>2025</v>
      </c>
      <c r="E505" s="26" t="str">
        <f t="shared" si="51"/>
        <v>Q3</v>
      </c>
      <c r="F505" s="25" t="str">
        <f t="shared" si="52"/>
        <v>Nov-25</v>
      </c>
      <c r="G505" s="26" t="str">
        <f t="shared" si="53"/>
        <v>Fri</v>
      </c>
      <c r="H505" s="5" t="s">
        <v>26</v>
      </c>
      <c r="I505" s="42">
        <f>VLOOKUP(H505,TABLES!$A$2:$B$146,2,FALSE)</f>
        <v>4013</v>
      </c>
      <c r="J505" s="42" t="str">
        <f>VLOOKUP(I505,TABLES!$B$2:$C$146,2,FALSE)</f>
        <v>Boots the Chemists Ltd</v>
      </c>
      <c r="K505" s="2" t="s">
        <v>1020</v>
      </c>
      <c r="L505" s="21">
        <v>0.70833333333333337</v>
      </c>
      <c r="M505" s="21">
        <v>0.75</v>
      </c>
      <c r="N505" s="26" t="str">
        <f t="shared" si="54"/>
        <v>1:00</v>
      </c>
      <c r="O505" s="26">
        <f t="shared" si="55"/>
        <v>59.999999999999943</v>
      </c>
      <c r="P505" s="42" t="str">
        <f>VLOOKUP(O505,TABLES!$F$2:$H$8,3)</f>
        <v>1 to 3 hrs</v>
      </c>
      <c r="Q505" s="5" t="s">
        <v>863</v>
      </c>
    </row>
    <row r="506" spans="1:17" x14ac:dyDescent="0.35">
      <c r="A506" s="39" t="s">
        <v>4</v>
      </c>
      <c r="B506" s="14">
        <v>45983</v>
      </c>
      <c r="C506" s="26" t="str">
        <f t="shared" si="49"/>
        <v>Q3-2025</v>
      </c>
      <c r="D506" s="27" t="str">
        <f t="shared" si="50"/>
        <v>2025</v>
      </c>
      <c r="E506" s="26" t="str">
        <f t="shared" si="51"/>
        <v>Q3</v>
      </c>
      <c r="F506" s="25" t="str">
        <f t="shared" si="52"/>
        <v>Nov-25</v>
      </c>
      <c r="G506" s="26" t="str">
        <f t="shared" si="53"/>
        <v>Sat</v>
      </c>
      <c r="H506" s="5" t="s">
        <v>549</v>
      </c>
      <c r="I506" s="42">
        <f>VLOOKUP(H506,TABLES!$A$2:$B$146,2,FALSE)</f>
        <v>4256</v>
      </c>
      <c r="J506" s="42" t="str">
        <f>VLOOKUP(I506,TABLES!$B$2:$C$146,2,FALSE)</f>
        <v>Tesco Pharmacy Department</v>
      </c>
      <c r="K506" s="2" t="s">
        <v>1020</v>
      </c>
      <c r="L506" s="21">
        <v>0.625</v>
      </c>
      <c r="M506" s="21">
        <v>0.83333333333333337</v>
      </c>
      <c r="N506" s="26" t="str">
        <f t="shared" si="54"/>
        <v>5:00</v>
      </c>
      <c r="O506" s="26">
        <f t="shared" si="55"/>
        <v>300.00000000000006</v>
      </c>
      <c r="P506" s="42" t="str">
        <f>VLOOKUP(O506,TABLES!$F$2:$H$8,3)</f>
        <v>5 to 7 hrs</v>
      </c>
      <c r="Q506" s="5" t="s">
        <v>864</v>
      </c>
    </row>
    <row r="507" spans="1:17" x14ac:dyDescent="0.35">
      <c r="A507" s="39" t="s">
        <v>4</v>
      </c>
      <c r="B507" s="14">
        <v>45988</v>
      </c>
      <c r="C507" s="26" t="str">
        <f t="shared" si="49"/>
        <v>Q3-2025</v>
      </c>
      <c r="D507" s="27" t="str">
        <f t="shared" si="50"/>
        <v>2025</v>
      </c>
      <c r="E507" s="26" t="str">
        <f t="shared" si="51"/>
        <v>Q3</v>
      </c>
      <c r="F507" s="25" t="str">
        <f t="shared" si="52"/>
        <v>Nov-25</v>
      </c>
      <c r="G507" s="26" t="str">
        <f t="shared" si="53"/>
        <v>Thu</v>
      </c>
      <c r="H507" s="5" t="s">
        <v>549</v>
      </c>
      <c r="I507" s="42">
        <f>VLOOKUP(H507,TABLES!$A$2:$B$146,2,FALSE)</f>
        <v>4256</v>
      </c>
      <c r="J507" s="42" t="str">
        <f>VLOOKUP(I507,TABLES!$B$2:$C$146,2,FALSE)</f>
        <v>Tesco Pharmacy Department</v>
      </c>
      <c r="K507" s="2" t="s">
        <v>1021</v>
      </c>
      <c r="L507" s="21">
        <v>0.625</v>
      </c>
      <c r="M507" s="21">
        <v>0.83333333333333337</v>
      </c>
      <c r="N507" s="26" t="str">
        <f t="shared" si="54"/>
        <v>5:00</v>
      </c>
      <c r="O507" s="26">
        <f t="shared" si="55"/>
        <v>300.00000000000006</v>
      </c>
      <c r="P507" s="42" t="str">
        <f>VLOOKUP(O507,TABLES!$F$2:$H$8,3)</f>
        <v>5 to 7 hrs</v>
      </c>
      <c r="Q507" s="5" t="s">
        <v>864</v>
      </c>
    </row>
    <row r="508" spans="1:17" x14ac:dyDescent="0.35">
      <c r="A508" s="39" t="s">
        <v>4</v>
      </c>
      <c r="B508" s="14">
        <v>45988</v>
      </c>
      <c r="C508" s="26" t="str">
        <f t="shared" si="49"/>
        <v>Q3-2025</v>
      </c>
      <c r="D508" s="27" t="str">
        <f t="shared" si="50"/>
        <v>2025</v>
      </c>
      <c r="E508" s="26" t="str">
        <f t="shared" si="51"/>
        <v>Q3</v>
      </c>
      <c r="F508" s="25" t="str">
        <f t="shared" si="52"/>
        <v>Nov-25</v>
      </c>
      <c r="G508" s="26" t="str">
        <f t="shared" si="53"/>
        <v>Thu</v>
      </c>
      <c r="H508" s="5" t="s">
        <v>26</v>
      </c>
      <c r="I508" s="42">
        <f>VLOOKUP(H508,TABLES!$A$2:$B$146,2,FALSE)</f>
        <v>4013</v>
      </c>
      <c r="J508" s="42" t="str">
        <f>VLOOKUP(I508,TABLES!$B$2:$C$146,2,FALSE)</f>
        <v>Boots the Chemists Ltd</v>
      </c>
      <c r="K508" s="2" t="s">
        <v>1021</v>
      </c>
      <c r="L508" s="21">
        <v>0.71875</v>
      </c>
      <c r="M508" s="21">
        <v>0.72916666666666663</v>
      </c>
      <c r="N508" s="26" t="str">
        <f t="shared" si="54"/>
        <v>0:15</v>
      </c>
      <c r="O508" s="26">
        <f t="shared" si="55"/>
        <v>14.999999999999947</v>
      </c>
      <c r="P508" s="42" t="str">
        <f>VLOOKUP(O508,TABLES!$F$2:$H$8,3)</f>
        <v>under 30 min</v>
      </c>
      <c r="Q508" s="5" t="s">
        <v>1057</v>
      </c>
    </row>
    <row r="509" spans="1:17" x14ac:dyDescent="0.35">
      <c r="A509" s="39" t="s">
        <v>4</v>
      </c>
      <c r="B509" s="14">
        <v>45990</v>
      </c>
      <c r="C509" s="26" t="str">
        <f t="shared" si="49"/>
        <v>Q3-2025</v>
      </c>
      <c r="D509" s="27" t="str">
        <f t="shared" si="50"/>
        <v>2025</v>
      </c>
      <c r="E509" s="26" t="str">
        <f t="shared" si="51"/>
        <v>Q3</v>
      </c>
      <c r="F509" s="25" t="str">
        <f t="shared" si="52"/>
        <v>Nov-25</v>
      </c>
      <c r="G509" s="26" t="str">
        <f t="shared" si="53"/>
        <v>Sat</v>
      </c>
      <c r="H509" s="5" t="s">
        <v>549</v>
      </c>
      <c r="I509" s="42">
        <f>VLOOKUP(H509,TABLES!$A$2:$B$146,2,FALSE)</f>
        <v>4256</v>
      </c>
      <c r="J509" s="42" t="str">
        <f>VLOOKUP(I509,TABLES!$B$2:$C$146,2,FALSE)</f>
        <v>Tesco Pharmacy Department</v>
      </c>
      <c r="K509" s="2" t="s">
        <v>1021</v>
      </c>
      <c r="L509" s="21">
        <v>0.70833333333333337</v>
      </c>
      <c r="M509" s="21">
        <v>0.83333333333333337</v>
      </c>
      <c r="N509" s="26" t="str">
        <f t="shared" si="54"/>
        <v>3:00</v>
      </c>
      <c r="O509" s="26">
        <f t="shared" si="55"/>
        <v>180</v>
      </c>
      <c r="P509" s="42" t="str">
        <f>VLOOKUP(O509,TABLES!$F$2:$H$8,3)</f>
        <v>3 to 5 hrs</v>
      </c>
      <c r="Q509" s="5" t="s">
        <v>864</v>
      </c>
    </row>
    <row r="510" spans="1:17" x14ac:dyDescent="0.35">
      <c r="A510" s="39" t="s">
        <v>4</v>
      </c>
      <c r="B510" s="14">
        <v>45997</v>
      </c>
      <c r="C510" s="26" t="str">
        <f t="shared" si="49"/>
        <v>Q3-2025</v>
      </c>
      <c r="D510" s="27" t="str">
        <f t="shared" si="50"/>
        <v>2025</v>
      </c>
      <c r="E510" s="26" t="str">
        <f t="shared" si="51"/>
        <v>Q3</v>
      </c>
      <c r="F510" s="25" t="str">
        <f t="shared" si="52"/>
        <v>Dec-25</v>
      </c>
      <c r="G510" s="26" t="str">
        <f t="shared" si="53"/>
        <v>Sat</v>
      </c>
      <c r="H510" s="5" t="s">
        <v>549</v>
      </c>
      <c r="I510" s="42">
        <f>VLOOKUP(H510,TABLES!$A$2:$B$146,2,FALSE)</f>
        <v>4256</v>
      </c>
      <c r="J510" s="42" t="str">
        <f>VLOOKUP(I510,TABLES!$B$2:$C$146,2,FALSE)</f>
        <v>Tesco Pharmacy Department</v>
      </c>
      <c r="K510" s="2" t="s">
        <v>1021</v>
      </c>
      <c r="L510" s="21">
        <v>0.70833333333333337</v>
      </c>
      <c r="M510" s="21">
        <v>0.83333333333333337</v>
      </c>
      <c r="N510" s="26" t="str">
        <f t="shared" si="54"/>
        <v>3:00</v>
      </c>
      <c r="O510" s="26">
        <f t="shared" si="55"/>
        <v>180</v>
      </c>
      <c r="P510" s="42" t="str">
        <f>VLOOKUP(O510,TABLES!$F$2:$H$8,3)</f>
        <v>3 to 5 hrs</v>
      </c>
      <c r="Q510" s="5" t="s">
        <v>864</v>
      </c>
    </row>
    <row r="511" spans="1:17" x14ac:dyDescent="0.35">
      <c r="A511" s="39" t="s">
        <v>4</v>
      </c>
      <c r="B511" s="14">
        <v>46004</v>
      </c>
      <c r="C511" s="26" t="str">
        <f t="shared" si="49"/>
        <v>Q3-2025</v>
      </c>
      <c r="D511" s="27" t="str">
        <f t="shared" si="50"/>
        <v>2025</v>
      </c>
      <c r="E511" s="26" t="str">
        <f t="shared" si="51"/>
        <v>Q3</v>
      </c>
      <c r="F511" s="25" t="str">
        <f t="shared" si="52"/>
        <v>Dec-25</v>
      </c>
      <c r="G511" s="26" t="str">
        <f t="shared" si="53"/>
        <v>Sat</v>
      </c>
      <c r="H511" s="5" t="s">
        <v>549</v>
      </c>
      <c r="I511" s="42">
        <f>VLOOKUP(H511,TABLES!$A$2:$B$146,2,FALSE)</f>
        <v>4256</v>
      </c>
      <c r="J511" s="42" t="str">
        <f>VLOOKUP(I511,TABLES!$B$2:$C$146,2,FALSE)</f>
        <v>Tesco Pharmacy Department</v>
      </c>
      <c r="K511" s="2" t="s">
        <v>1021</v>
      </c>
      <c r="L511" s="21">
        <v>0.70833333333333337</v>
      </c>
      <c r="M511" s="21">
        <v>0.83333333333333337</v>
      </c>
      <c r="N511" s="26" t="str">
        <f t="shared" si="54"/>
        <v>3:00</v>
      </c>
      <c r="O511" s="26">
        <f t="shared" si="55"/>
        <v>180</v>
      </c>
      <c r="P511" s="42" t="str">
        <f>VLOOKUP(O511,TABLES!$F$2:$H$8,3)</f>
        <v>3 to 5 hrs</v>
      </c>
      <c r="Q511" s="5" t="s">
        <v>863</v>
      </c>
    </row>
    <row r="512" spans="1:17" x14ac:dyDescent="0.35">
      <c r="A512" s="39" t="s">
        <v>4</v>
      </c>
      <c r="B512" s="14">
        <v>46011</v>
      </c>
      <c r="C512" s="26" t="str">
        <f t="shared" si="49"/>
        <v>Q3-2025</v>
      </c>
      <c r="D512" s="27" t="str">
        <f t="shared" si="50"/>
        <v>2025</v>
      </c>
      <c r="E512" s="26" t="str">
        <f t="shared" si="51"/>
        <v>Q3</v>
      </c>
      <c r="F512" s="25" t="str">
        <f t="shared" si="52"/>
        <v>Dec-25</v>
      </c>
      <c r="G512" s="26" t="str">
        <f t="shared" si="53"/>
        <v>Sat</v>
      </c>
      <c r="H512" s="5" t="s">
        <v>549</v>
      </c>
      <c r="I512" s="42">
        <f>VLOOKUP(H512,TABLES!$A$2:$B$146,2,FALSE)</f>
        <v>4256</v>
      </c>
      <c r="J512" s="42" t="str">
        <f>VLOOKUP(I512,TABLES!$B$2:$C$146,2,FALSE)</f>
        <v>Tesco Pharmacy Department</v>
      </c>
      <c r="K512" s="2" t="s">
        <v>1021</v>
      </c>
      <c r="L512" s="21">
        <v>0.375</v>
      </c>
      <c r="M512" s="21">
        <v>0.83333333333333337</v>
      </c>
      <c r="N512" s="26" t="str">
        <f t="shared" si="54"/>
        <v>11:00</v>
      </c>
      <c r="O512" s="26">
        <f t="shared" si="55"/>
        <v>660</v>
      </c>
      <c r="P512" s="42" t="str">
        <f>VLOOKUP(O512,TABLES!$F$2:$H$8,3)</f>
        <v>Over 7 hrs</v>
      </c>
      <c r="Q512" s="5" t="s">
        <v>863</v>
      </c>
    </row>
    <row r="513" spans="1:17" x14ac:dyDescent="0.35">
      <c r="A513" s="39" t="s">
        <v>4</v>
      </c>
      <c r="B513" s="14">
        <v>46015</v>
      </c>
      <c r="C513" s="26" t="str">
        <f t="shared" si="49"/>
        <v>Q3-2025</v>
      </c>
      <c r="D513" s="27" t="str">
        <f t="shared" si="50"/>
        <v>2025</v>
      </c>
      <c r="E513" s="26" t="str">
        <f t="shared" si="51"/>
        <v>Q3</v>
      </c>
      <c r="F513" s="25" t="str">
        <f t="shared" si="52"/>
        <v>Dec-25</v>
      </c>
      <c r="G513" s="26" t="str">
        <f t="shared" si="53"/>
        <v>Wed</v>
      </c>
      <c r="H513" s="5" t="s">
        <v>549</v>
      </c>
      <c r="I513" s="42">
        <f>VLOOKUP(H513,TABLES!$A$2:$B$146,2,FALSE)</f>
        <v>4256</v>
      </c>
      <c r="J513" s="42" t="str">
        <f>VLOOKUP(I513,TABLES!$B$2:$C$146,2,FALSE)</f>
        <v>Tesco Pharmacy Department</v>
      </c>
      <c r="K513" s="2" t="s">
        <v>1021</v>
      </c>
      <c r="L513" s="21">
        <v>0.79166666666666663</v>
      </c>
      <c r="M513" s="21">
        <v>0.83333333333333337</v>
      </c>
      <c r="N513" s="26" t="str">
        <f t="shared" si="54"/>
        <v>1:00</v>
      </c>
      <c r="O513" s="26">
        <f t="shared" si="55"/>
        <v>60.000000000000107</v>
      </c>
      <c r="P513" s="42" t="str">
        <f>VLOOKUP(O513,TABLES!$F$2:$H$8,3)</f>
        <v>1 to 3 hrs</v>
      </c>
      <c r="Q513" s="5" t="s">
        <v>864</v>
      </c>
    </row>
    <row r="514" spans="1:17" x14ac:dyDescent="0.35">
      <c r="A514" s="39" t="s">
        <v>4</v>
      </c>
      <c r="B514" s="14">
        <v>46015</v>
      </c>
      <c r="C514" s="26" t="str">
        <f t="shared" ref="C514:C577" si="56">"Q"&amp;CHOOSE(MONTH(B514),4,4,4,1,1,1,2,2,2,3,3,3)&amp;"-"&amp;IF(MONTH(B514)&lt;4,0,1)+YEAR(B514)-1</f>
        <v>Q3-2025</v>
      </c>
      <c r="D514" s="27" t="str">
        <f t="shared" ref="D514:D577" si="57">TEXT(B514,"yyyy")</f>
        <v>2025</v>
      </c>
      <c r="E514" s="26" t="str">
        <f t="shared" ref="E514:E577" si="58">"Q"&amp;CHOOSE(MONTH(B514),4,4,4,1,1,1,2,2,2,3,3,3)</f>
        <v>Q3</v>
      </c>
      <c r="F514" s="25" t="str">
        <f t="shared" ref="F514:F577" si="59">TEXT(B514,"mmm-yy")</f>
        <v>Dec-25</v>
      </c>
      <c r="G514" s="26" t="str">
        <f t="shared" ref="G514:G577" si="60">TEXT(B514,"ddd")</f>
        <v>Wed</v>
      </c>
      <c r="H514" s="5" t="s">
        <v>517</v>
      </c>
      <c r="I514" s="42">
        <f>VLOOKUP(H514,TABLES!$A$2:$B$146,2,FALSE)</f>
        <v>4202</v>
      </c>
      <c r="J514" s="42" t="str">
        <f>VLOOKUP(I514,TABLES!$B$2:$C$146,2,FALSE)</f>
        <v>Peterhead Health Centre Consortium</v>
      </c>
      <c r="K514" s="2" t="s">
        <v>1021</v>
      </c>
      <c r="L514" s="21">
        <v>0.625</v>
      </c>
      <c r="M514" s="21">
        <v>0.73958333333333337</v>
      </c>
      <c r="N514" s="26" t="str">
        <f t="shared" ref="N514:N577" si="61">TEXT(M514-L514,"H:MM")</f>
        <v>2:45</v>
      </c>
      <c r="O514" s="26">
        <f t="shared" ref="O514:O577" si="62">(M514-L514)*1440</f>
        <v>165.00000000000006</v>
      </c>
      <c r="P514" s="42" t="str">
        <f>VLOOKUP(O514,TABLES!$F$2:$H$8,3)</f>
        <v>1 to 3 hrs</v>
      </c>
      <c r="Q514" s="5" t="s">
        <v>873</v>
      </c>
    </row>
    <row r="515" spans="1:17" x14ac:dyDescent="0.35">
      <c r="A515" s="39" t="s">
        <v>4</v>
      </c>
      <c r="B515" s="14">
        <v>46015</v>
      </c>
      <c r="C515" s="26" t="str">
        <f t="shared" si="56"/>
        <v>Q3-2025</v>
      </c>
      <c r="D515" s="27" t="str">
        <f t="shared" si="57"/>
        <v>2025</v>
      </c>
      <c r="E515" s="26" t="str">
        <f t="shared" si="58"/>
        <v>Q3</v>
      </c>
      <c r="F515" s="25" t="str">
        <f t="shared" si="59"/>
        <v>Dec-25</v>
      </c>
      <c r="G515" s="26" t="str">
        <f t="shared" si="60"/>
        <v>Wed</v>
      </c>
      <c r="H515" s="5" t="s">
        <v>130</v>
      </c>
      <c r="I515" s="42">
        <f>VLOOKUP(H515,[2]TABLES!$A$2:$B$146,2,FALSE)</f>
        <v>4027</v>
      </c>
      <c r="J515" s="42" t="str">
        <f>VLOOKUP(I515,[2]TABLES!$B$2:$C$146,2,FALSE)</f>
        <v>Boots the Chemists Ltd</v>
      </c>
      <c r="K515" s="2" t="s">
        <v>1021</v>
      </c>
      <c r="L515" s="21">
        <v>0.70833333333333337</v>
      </c>
      <c r="M515" s="21">
        <v>0.75</v>
      </c>
      <c r="N515" s="26" t="str">
        <f t="shared" si="61"/>
        <v>1:00</v>
      </c>
      <c r="O515" s="26">
        <f t="shared" si="62"/>
        <v>59.999999999999943</v>
      </c>
      <c r="P515" s="42" t="str">
        <f>VLOOKUP(O515,[2]TABLES!$F$2:$H$8,3)</f>
        <v>1 to 3 hrs</v>
      </c>
      <c r="Q515" s="5" t="s">
        <v>873</v>
      </c>
    </row>
    <row r="516" spans="1:17" x14ac:dyDescent="0.35">
      <c r="A516" s="39" t="s">
        <v>4</v>
      </c>
      <c r="B516" s="14">
        <v>46015</v>
      </c>
      <c r="C516" s="26" t="str">
        <f t="shared" si="56"/>
        <v>Q3-2025</v>
      </c>
      <c r="D516" s="27" t="str">
        <f t="shared" si="57"/>
        <v>2025</v>
      </c>
      <c r="E516" s="26" t="str">
        <f t="shared" si="58"/>
        <v>Q3</v>
      </c>
      <c r="F516" s="25" t="str">
        <f t="shared" si="59"/>
        <v>Dec-25</v>
      </c>
      <c r="G516" s="26" t="str">
        <f t="shared" si="60"/>
        <v>Wed</v>
      </c>
      <c r="H516" s="5" t="s">
        <v>26</v>
      </c>
      <c r="I516" s="42">
        <f>VLOOKUP(H516,[2]TABLES!$A$2:$B$146,2,FALSE)</f>
        <v>4013</v>
      </c>
      <c r="J516" s="42" t="str">
        <f>VLOOKUP(I516,[2]TABLES!$B$2:$C$146,2,FALSE)</f>
        <v>Boots the Chemists Ltd</v>
      </c>
      <c r="K516" s="2" t="s">
        <v>1021</v>
      </c>
      <c r="L516" s="21">
        <v>0.70833333333333337</v>
      </c>
      <c r="M516" s="21">
        <v>0.79166666666666663</v>
      </c>
      <c r="N516" s="26" t="str">
        <f t="shared" si="61"/>
        <v>2:00</v>
      </c>
      <c r="O516" s="26">
        <f t="shared" si="62"/>
        <v>119.99999999999989</v>
      </c>
      <c r="P516" s="42" t="str">
        <f>VLOOKUP(O516,[2]TABLES!$F$2:$H$8,3)</f>
        <v>1 to 3 hrs</v>
      </c>
      <c r="Q516" s="5" t="s">
        <v>873</v>
      </c>
    </row>
    <row r="517" spans="1:17" x14ac:dyDescent="0.35">
      <c r="A517" s="39" t="s">
        <v>4</v>
      </c>
      <c r="B517" s="14">
        <v>46015</v>
      </c>
      <c r="C517" s="26" t="str">
        <f t="shared" si="56"/>
        <v>Q3-2025</v>
      </c>
      <c r="D517" s="27" t="str">
        <f t="shared" si="57"/>
        <v>2025</v>
      </c>
      <c r="E517" s="26" t="str">
        <f t="shared" si="58"/>
        <v>Q3</v>
      </c>
      <c r="F517" s="25" t="str">
        <f t="shared" si="59"/>
        <v>Dec-25</v>
      </c>
      <c r="G517" s="26" t="str">
        <f t="shared" si="60"/>
        <v>Wed</v>
      </c>
      <c r="H517" s="5" t="s">
        <v>36</v>
      </c>
      <c r="I517" s="42">
        <f>VLOOKUP(H517,[2]TABLES!$A$2:$B$146,2,FALSE)</f>
        <v>4073</v>
      </c>
      <c r="J517" s="42" t="str">
        <f>VLOOKUP(I517,[2]TABLES!$B$2:$C$146,2,FALSE)</f>
        <v>Boots the Chemists Ltd</v>
      </c>
      <c r="K517" s="2" t="s">
        <v>1021</v>
      </c>
      <c r="L517" s="21">
        <v>0.66666666666666663</v>
      </c>
      <c r="M517" s="21">
        <v>0.83333333333333337</v>
      </c>
      <c r="N517" s="26" t="str">
        <f t="shared" si="61"/>
        <v>4:00</v>
      </c>
      <c r="O517" s="26">
        <f t="shared" si="62"/>
        <v>240.00000000000011</v>
      </c>
      <c r="P517" s="42" t="str">
        <f>VLOOKUP(O517,[2]TABLES!$F$2:$H$8,3)</f>
        <v>3 to 5 hrs</v>
      </c>
      <c r="Q517" s="5" t="s">
        <v>873</v>
      </c>
    </row>
    <row r="518" spans="1:17" x14ac:dyDescent="0.35">
      <c r="A518" s="39" t="s">
        <v>4</v>
      </c>
      <c r="B518" s="14">
        <v>46015</v>
      </c>
      <c r="C518" s="26" t="str">
        <f t="shared" si="56"/>
        <v>Q3-2025</v>
      </c>
      <c r="D518" s="27" t="str">
        <f t="shared" si="57"/>
        <v>2025</v>
      </c>
      <c r="E518" s="26" t="str">
        <f t="shared" si="58"/>
        <v>Q3</v>
      </c>
      <c r="F518" s="25" t="str">
        <f t="shared" si="59"/>
        <v>Dec-25</v>
      </c>
      <c r="G518" s="26" t="str">
        <f t="shared" si="60"/>
        <v>Wed</v>
      </c>
      <c r="H518" s="5" t="s">
        <v>30</v>
      </c>
      <c r="I518" s="42">
        <f>VLOOKUP(H518,[2]TABLES!$A$2:$B$146,2,FALSE)</f>
        <v>4313</v>
      </c>
      <c r="J518" s="42" t="str">
        <f>VLOOKUP(I518,[2]TABLES!$B$2:$C$146,2,FALSE)</f>
        <v>Boots the Chemists Ltd</v>
      </c>
      <c r="K518" s="2" t="s">
        <v>1021</v>
      </c>
      <c r="L518" s="21">
        <v>0.75</v>
      </c>
      <c r="M518" s="21">
        <v>0.83333333333333337</v>
      </c>
      <c r="N518" s="26" t="str">
        <f t="shared" si="61"/>
        <v>2:00</v>
      </c>
      <c r="O518" s="26">
        <f t="shared" si="62"/>
        <v>120.00000000000006</v>
      </c>
      <c r="P518" s="42" t="str">
        <f>VLOOKUP(O518,[2]TABLES!$F$2:$H$8,3)</f>
        <v>1 to 3 hrs</v>
      </c>
      <c r="Q518" s="5" t="s">
        <v>873</v>
      </c>
    </row>
    <row r="519" spans="1:17" x14ac:dyDescent="0.35">
      <c r="A519" s="39" t="s">
        <v>4</v>
      </c>
      <c r="B519" s="14">
        <v>46015</v>
      </c>
      <c r="C519" s="26" t="str">
        <f t="shared" si="56"/>
        <v>Q3-2025</v>
      </c>
      <c r="D519" s="27" t="str">
        <f t="shared" si="57"/>
        <v>2025</v>
      </c>
      <c r="E519" s="26" t="str">
        <f t="shared" si="58"/>
        <v>Q3</v>
      </c>
      <c r="F519" s="25" t="str">
        <f t="shared" si="59"/>
        <v>Dec-25</v>
      </c>
      <c r="G519" s="26" t="str">
        <f t="shared" si="60"/>
        <v>Wed</v>
      </c>
      <c r="H519" s="5" t="s">
        <v>35</v>
      </c>
      <c r="I519" s="42">
        <f>VLOOKUP(H519,[2]TABLES!$A$2:$B$146,2,FALSE)</f>
        <v>4087</v>
      </c>
      <c r="J519" s="42" t="str">
        <f>VLOOKUP(I519,[2]TABLES!$B$2:$C$146,2,FALSE)</f>
        <v>Boots the Chemists Ltd</v>
      </c>
      <c r="K519" s="2" t="s">
        <v>1021</v>
      </c>
      <c r="L519" s="21">
        <v>0.75</v>
      </c>
      <c r="M519" s="21">
        <v>0.83333333333333337</v>
      </c>
      <c r="N519" s="26" t="str">
        <f t="shared" si="61"/>
        <v>2:00</v>
      </c>
      <c r="O519" s="26">
        <f t="shared" si="62"/>
        <v>120.00000000000006</v>
      </c>
      <c r="P519" s="42" t="str">
        <f>VLOOKUP(O519,[2]TABLES!$F$2:$H$8,3)</f>
        <v>1 to 3 hrs</v>
      </c>
      <c r="Q519" s="5" t="s">
        <v>873</v>
      </c>
    </row>
    <row r="520" spans="1:17" x14ac:dyDescent="0.35">
      <c r="A520" s="39" t="s">
        <v>4</v>
      </c>
      <c r="B520" s="14">
        <v>46015</v>
      </c>
      <c r="C520" s="26" t="str">
        <f t="shared" si="56"/>
        <v>Q3-2025</v>
      </c>
      <c r="D520" s="27" t="str">
        <f t="shared" si="57"/>
        <v>2025</v>
      </c>
      <c r="E520" s="26" t="str">
        <f t="shared" si="58"/>
        <v>Q3</v>
      </c>
      <c r="F520" s="25" t="str">
        <f t="shared" si="59"/>
        <v>Dec-25</v>
      </c>
      <c r="G520" s="26" t="str">
        <f t="shared" si="60"/>
        <v>Wed</v>
      </c>
      <c r="H520" s="5" t="s">
        <v>486</v>
      </c>
      <c r="I520" s="42">
        <f>VLOOKUP(H520,[2]TABLES!$A$2:$B$146,2,FALSE)</f>
        <v>4173</v>
      </c>
      <c r="J520" s="42" t="str">
        <f>VLOOKUP(I520,[2]TABLES!$B$2:$C$146,2,FALSE)</f>
        <v>Asda Stores Ltd</v>
      </c>
      <c r="K520" s="2" t="s">
        <v>1020</v>
      </c>
      <c r="L520" s="21">
        <v>0.75</v>
      </c>
      <c r="M520" s="21">
        <v>0.79166666666666663</v>
      </c>
      <c r="N520" s="26" t="str">
        <f t="shared" si="61"/>
        <v>1:00</v>
      </c>
      <c r="O520" s="26">
        <f t="shared" si="62"/>
        <v>59.999999999999943</v>
      </c>
      <c r="P520" s="42" t="str">
        <f>VLOOKUP(O520,[2]TABLES!$F$2:$H$8,3)</f>
        <v>1 to 3 hrs</v>
      </c>
      <c r="Q520" s="5" t="s">
        <v>873</v>
      </c>
    </row>
    <row r="521" spans="1:17" x14ac:dyDescent="0.35">
      <c r="A521" s="39" t="s">
        <v>4</v>
      </c>
      <c r="B521" s="14">
        <v>46015</v>
      </c>
      <c r="C521" s="26" t="str">
        <f t="shared" si="56"/>
        <v>Q3-2025</v>
      </c>
      <c r="D521" s="27" t="str">
        <f t="shared" si="57"/>
        <v>2025</v>
      </c>
      <c r="E521" s="26" t="str">
        <f t="shared" si="58"/>
        <v>Q3</v>
      </c>
      <c r="F521" s="25" t="str">
        <f t="shared" si="59"/>
        <v>Dec-25</v>
      </c>
      <c r="G521" s="26" t="str">
        <f t="shared" si="60"/>
        <v>Wed</v>
      </c>
      <c r="H521" s="5" t="s">
        <v>37</v>
      </c>
      <c r="I521" s="42">
        <f>VLOOKUP(H521,[2]TABLES!$A$2:$B$146,2,FALSE)</f>
        <v>4288</v>
      </c>
      <c r="J521" s="42" t="str">
        <f>VLOOKUP(I521,[2]TABLES!$B$2:$C$146,2,FALSE)</f>
        <v>Asda Stores Ltd</v>
      </c>
      <c r="K521" s="2" t="s">
        <v>1020</v>
      </c>
      <c r="L521" s="21">
        <v>0.75</v>
      </c>
      <c r="M521" s="21">
        <v>0.79166666666666663</v>
      </c>
      <c r="N521" s="26" t="str">
        <f t="shared" si="61"/>
        <v>1:00</v>
      </c>
      <c r="O521" s="26">
        <f t="shared" si="62"/>
        <v>59.999999999999943</v>
      </c>
      <c r="P521" s="42" t="str">
        <f>VLOOKUP(O521,[2]TABLES!$F$2:$H$8,3)</f>
        <v>1 to 3 hrs</v>
      </c>
      <c r="Q521" s="5" t="s">
        <v>873</v>
      </c>
    </row>
    <row r="522" spans="1:17" x14ac:dyDescent="0.35">
      <c r="A522" s="39" t="s">
        <v>4</v>
      </c>
      <c r="B522" s="14">
        <v>46022</v>
      </c>
      <c r="C522" s="26" t="str">
        <f t="shared" si="56"/>
        <v>Q3-2025</v>
      </c>
      <c r="D522" s="27" t="str">
        <f t="shared" si="57"/>
        <v>2025</v>
      </c>
      <c r="E522" s="26" t="str">
        <f t="shared" si="58"/>
        <v>Q3</v>
      </c>
      <c r="F522" s="25" t="str">
        <f t="shared" si="59"/>
        <v>Dec-25</v>
      </c>
      <c r="G522" s="26" t="str">
        <f t="shared" si="60"/>
        <v>Wed</v>
      </c>
      <c r="H522" s="5" t="s">
        <v>517</v>
      </c>
      <c r="I522" s="42">
        <f>VLOOKUP(H522,TABLES!$A$2:$B$146,2,FALSE)</f>
        <v>4202</v>
      </c>
      <c r="J522" s="42" t="str">
        <f>VLOOKUP(I522,TABLES!$B$2:$C$146,2,FALSE)</f>
        <v>Peterhead Health Centre Consortium</v>
      </c>
      <c r="K522" s="2" t="s">
        <v>1021</v>
      </c>
      <c r="L522" s="21">
        <v>0.625</v>
      </c>
      <c r="M522" s="21">
        <v>0.73958333333333337</v>
      </c>
      <c r="N522" s="26" t="str">
        <f t="shared" si="61"/>
        <v>2:45</v>
      </c>
      <c r="O522" s="26">
        <f t="shared" si="62"/>
        <v>165.00000000000006</v>
      </c>
      <c r="P522" s="42" t="str">
        <f>VLOOKUP(O522,TABLES!$F$2:$H$8,3)</f>
        <v>1 to 3 hrs</v>
      </c>
      <c r="Q522" s="5" t="s">
        <v>873</v>
      </c>
    </row>
    <row r="523" spans="1:17" x14ac:dyDescent="0.35">
      <c r="A523" s="39" t="s">
        <v>4</v>
      </c>
      <c r="B523" s="14">
        <v>46022</v>
      </c>
      <c r="C523" s="26" t="str">
        <f t="shared" si="56"/>
        <v>Q3-2025</v>
      </c>
      <c r="D523" s="27" t="str">
        <f t="shared" si="57"/>
        <v>2025</v>
      </c>
      <c r="E523" s="26" t="str">
        <f t="shared" si="58"/>
        <v>Q3</v>
      </c>
      <c r="F523" s="25" t="str">
        <f t="shared" si="59"/>
        <v>Dec-25</v>
      </c>
      <c r="G523" s="26" t="str">
        <f t="shared" si="60"/>
        <v>Wed</v>
      </c>
      <c r="H523" s="5" t="s">
        <v>486</v>
      </c>
      <c r="I523" s="42">
        <f>VLOOKUP(H523,[2]TABLES!$A$2:$B$146,2,FALSE)</f>
        <v>4173</v>
      </c>
      <c r="J523" s="42" t="str">
        <f>VLOOKUP(I523,[2]TABLES!$B$2:$C$146,2,FALSE)</f>
        <v>Asda Stores Ltd</v>
      </c>
      <c r="K523" s="2" t="s">
        <v>1020</v>
      </c>
      <c r="L523" s="21">
        <v>0.75</v>
      </c>
      <c r="M523" s="21">
        <v>0.79166666666666663</v>
      </c>
      <c r="N523" s="26" t="str">
        <f t="shared" si="61"/>
        <v>1:00</v>
      </c>
      <c r="O523" s="26">
        <f t="shared" si="62"/>
        <v>59.999999999999943</v>
      </c>
      <c r="P523" s="42" t="str">
        <f>VLOOKUP(O523,[2]TABLES!$F$2:$H$8,3)</f>
        <v>1 to 3 hrs</v>
      </c>
      <c r="Q523" s="5" t="s">
        <v>873</v>
      </c>
    </row>
    <row r="524" spans="1:17" x14ac:dyDescent="0.35">
      <c r="A524" s="39" t="s">
        <v>4</v>
      </c>
      <c r="B524" s="14">
        <v>46022</v>
      </c>
      <c r="C524" s="26" t="str">
        <f t="shared" si="56"/>
        <v>Q3-2025</v>
      </c>
      <c r="D524" s="27" t="str">
        <f t="shared" si="57"/>
        <v>2025</v>
      </c>
      <c r="E524" s="26" t="str">
        <f t="shared" si="58"/>
        <v>Q3</v>
      </c>
      <c r="F524" s="25" t="str">
        <f t="shared" si="59"/>
        <v>Dec-25</v>
      </c>
      <c r="G524" s="26" t="str">
        <f t="shared" si="60"/>
        <v>Wed</v>
      </c>
      <c r="H524" s="5" t="s">
        <v>37</v>
      </c>
      <c r="I524" s="42">
        <f>VLOOKUP(H524,[2]TABLES!$A$2:$B$146,2,FALSE)</f>
        <v>4288</v>
      </c>
      <c r="J524" s="42" t="str">
        <f>VLOOKUP(I524,[2]TABLES!$B$2:$C$146,2,FALSE)</f>
        <v>Asda Stores Ltd</v>
      </c>
      <c r="K524" s="2" t="s">
        <v>1020</v>
      </c>
      <c r="L524" s="21">
        <v>0.75</v>
      </c>
      <c r="M524" s="21">
        <v>0.79166666666666663</v>
      </c>
      <c r="N524" s="26" t="str">
        <f t="shared" si="61"/>
        <v>1:00</v>
      </c>
      <c r="O524" s="26">
        <f t="shared" si="62"/>
        <v>59.999999999999943</v>
      </c>
      <c r="P524" s="42" t="str">
        <f>VLOOKUP(O524,[2]TABLES!$F$2:$H$8,3)</f>
        <v>1 to 3 hrs</v>
      </c>
      <c r="Q524" s="5" t="s">
        <v>873</v>
      </c>
    </row>
    <row r="525" spans="1:17" x14ac:dyDescent="0.35">
      <c r="A525" s="39" t="s">
        <v>4</v>
      </c>
      <c r="B525" s="14">
        <v>46022</v>
      </c>
      <c r="C525" s="26" t="str">
        <f t="shared" si="56"/>
        <v>Q3-2025</v>
      </c>
      <c r="D525" s="27" t="str">
        <f t="shared" si="57"/>
        <v>2025</v>
      </c>
      <c r="E525" s="26" t="str">
        <f t="shared" si="58"/>
        <v>Q3</v>
      </c>
      <c r="F525" s="25" t="str">
        <f t="shared" si="59"/>
        <v>Dec-25</v>
      </c>
      <c r="G525" s="26" t="str">
        <f t="shared" si="60"/>
        <v>Wed</v>
      </c>
      <c r="H525" s="5" t="s">
        <v>549</v>
      </c>
      <c r="I525" s="42">
        <f>VLOOKUP(H525,TABLES!$A$2:$B$146,2,FALSE)</f>
        <v>4256</v>
      </c>
      <c r="J525" s="42" t="str">
        <f>VLOOKUP(I525,TABLES!$B$2:$C$146,2,FALSE)</f>
        <v>Tesco Pharmacy Department</v>
      </c>
      <c r="K525" s="2" t="s">
        <v>1020</v>
      </c>
      <c r="L525" s="21">
        <v>0.79166666666666663</v>
      </c>
      <c r="M525" s="21">
        <v>0.83333333333333337</v>
      </c>
      <c r="N525" s="26" t="str">
        <f t="shared" si="61"/>
        <v>1:00</v>
      </c>
      <c r="O525" s="26">
        <f t="shared" si="62"/>
        <v>60.000000000000107</v>
      </c>
      <c r="P525" s="42" t="str">
        <f>VLOOKUP(O525,TABLES!$F$2:$H$8,3)</f>
        <v>1 to 3 hrs</v>
      </c>
      <c r="Q525" s="5" t="s">
        <v>873</v>
      </c>
    </row>
    <row r="526" spans="1:17" x14ac:dyDescent="0.35">
      <c r="A526" s="39" t="s">
        <v>4</v>
      </c>
      <c r="B526" s="14">
        <v>46022</v>
      </c>
      <c r="C526" s="26" t="str">
        <f t="shared" si="56"/>
        <v>Q3-2025</v>
      </c>
      <c r="D526" s="27" t="str">
        <f t="shared" si="57"/>
        <v>2025</v>
      </c>
      <c r="E526" s="26" t="str">
        <f t="shared" si="58"/>
        <v>Q3</v>
      </c>
      <c r="F526" s="25" t="str">
        <f t="shared" si="59"/>
        <v>Dec-25</v>
      </c>
      <c r="G526" s="26" t="str">
        <f t="shared" si="60"/>
        <v>Wed</v>
      </c>
      <c r="H526" s="5" t="s">
        <v>130</v>
      </c>
      <c r="I526" s="42">
        <f>VLOOKUP(H526,[2]TABLES!$A$2:$B$146,2,FALSE)</f>
        <v>4027</v>
      </c>
      <c r="J526" s="42" t="str">
        <f>VLOOKUP(I526,[2]TABLES!$B$2:$C$146,2,FALSE)</f>
        <v>Boots the Chemists Ltd</v>
      </c>
      <c r="K526" s="2" t="s">
        <v>1021</v>
      </c>
      <c r="L526" s="21">
        <v>0.70833333333333337</v>
      </c>
      <c r="M526" s="21">
        <v>0.75</v>
      </c>
      <c r="N526" s="26" t="str">
        <f t="shared" si="61"/>
        <v>1:00</v>
      </c>
      <c r="O526" s="26">
        <f t="shared" si="62"/>
        <v>59.999999999999943</v>
      </c>
      <c r="P526" s="42" t="str">
        <f>VLOOKUP(O526,[2]TABLES!$F$2:$H$8,3)</f>
        <v>1 to 3 hrs</v>
      </c>
      <c r="Q526" s="5" t="s">
        <v>873</v>
      </c>
    </row>
    <row r="527" spans="1:17" x14ac:dyDescent="0.35">
      <c r="A527" s="39" t="s">
        <v>4</v>
      </c>
      <c r="B527" s="14">
        <v>46022</v>
      </c>
      <c r="C527" s="26" t="str">
        <f t="shared" si="56"/>
        <v>Q3-2025</v>
      </c>
      <c r="D527" s="27" t="str">
        <f t="shared" si="57"/>
        <v>2025</v>
      </c>
      <c r="E527" s="26" t="str">
        <f t="shared" si="58"/>
        <v>Q3</v>
      </c>
      <c r="F527" s="25" t="str">
        <f t="shared" si="59"/>
        <v>Dec-25</v>
      </c>
      <c r="G527" s="26" t="str">
        <f t="shared" si="60"/>
        <v>Wed</v>
      </c>
      <c r="H527" s="5" t="s">
        <v>26</v>
      </c>
      <c r="I527" s="42">
        <f>VLOOKUP(H527,[2]TABLES!$A$2:$B$146,2,FALSE)</f>
        <v>4013</v>
      </c>
      <c r="J527" s="42" t="str">
        <f>VLOOKUP(I527,[2]TABLES!$B$2:$C$146,2,FALSE)</f>
        <v>Boots the Chemists Ltd</v>
      </c>
      <c r="K527" s="2" t="s">
        <v>1021</v>
      </c>
      <c r="L527" s="21">
        <v>0.70833333333333337</v>
      </c>
      <c r="M527" s="21">
        <v>0.79166666666666663</v>
      </c>
      <c r="N527" s="26" t="str">
        <f t="shared" si="61"/>
        <v>2:00</v>
      </c>
      <c r="O527" s="26">
        <f t="shared" si="62"/>
        <v>119.99999999999989</v>
      </c>
      <c r="P527" s="42" t="str">
        <f>VLOOKUP(O527,[2]TABLES!$F$2:$H$8,3)</f>
        <v>1 to 3 hrs</v>
      </c>
      <c r="Q527" s="5" t="s">
        <v>873</v>
      </c>
    </row>
    <row r="528" spans="1:17" x14ac:dyDescent="0.35">
      <c r="A528" s="39" t="s">
        <v>4</v>
      </c>
      <c r="B528" s="14">
        <v>46022</v>
      </c>
      <c r="C528" s="26" t="str">
        <f t="shared" si="56"/>
        <v>Q3-2025</v>
      </c>
      <c r="D528" s="27" t="str">
        <f t="shared" si="57"/>
        <v>2025</v>
      </c>
      <c r="E528" s="26" t="str">
        <f t="shared" si="58"/>
        <v>Q3</v>
      </c>
      <c r="F528" s="25" t="str">
        <f t="shared" si="59"/>
        <v>Dec-25</v>
      </c>
      <c r="G528" s="26" t="str">
        <f t="shared" si="60"/>
        <v>Wed</v>
      </c>
      <c r="H528" s="5" t="s">
        <v>36</v>
      </c>
      <c r="I528" s="42">
        <f>VLOOKUP(H528,[2]TABLES!$A$2:$B$146,2,FALSE)</f>
        <v>4073</v>
      </c>
      <c r="J528" s="42" t="str">
        <f>VLOOKUP(I528,[2]TABLES!$B$2:$C$146,2,FALSE)</f>
        <v>Boots the Chemists Ltd</v>
      </c>
      <c r="K528" s="2" t="s">
        <v>1021</v>
      </c>
      <c r="L528" s="21">
        <v>0.70833333333333337</v>
      </c>
      <c r="M528" s="21">
        <v>0.83333333333333337</v>
      </c>
      <c r="N528" s="26" t="str">
        <f t="shared" si="61"/>
        <v>3:00</v>
      </c>
      <c r="O528" s="26">
        <f t="shared" si="62"/>
        <v>180</v>
      </c>
      <c r="P528" s="42" t="str">
        <f>VLOOKUP(O528,[2]TABLES!$F$2:$H$8,3)</f>
        <v>3 to 5 hrs</v>
      </c>
      <c r="Q528" s="5" t="s">
        <v>873</v>
      </c>
    </row>
    <row r="529" spans="1:17" x14ac:dyDescent="0.35">
      <c r="A529" s="39" t="s">
        <v>4</v>
      </c>
      <c r="B529" s="14">
        <v>46022</v>
      </c>
      <c r="C529" s="26" t="str">
        <f t="shared" si="56"/>
        <v>Q3-2025</v>
      </c>
      <c r="D529" s="27" t="str">
        <f t="shared" si="57"/>
        <v>2025</v>
      </c>
      <c r="E529" s="26" t="str">
        <f t="shared" si="58"/>
        <v>Q3</v>
      </c>
      <c r="F529" s="25" t="str">
        <f t="shared" si="59"/>
        <v>Dec-25</v>
      </c>
      <c r="G529" s="26" t="str">
        <f t="shared" si="60"/>
        <v>Wed</v>
      </c>
      <c r="H529" s="5" t="s">
        <v>30</v>
      </c>
      <c r="I529" s="42">
        <f>VLOOKUP(H529,[2]TABLES!$A$2:$B$146,2,FALSE)</f>
        <v>4313</v>
      </c>
      <c r="J529" s="42" t="str">
        <f>VLOOKUP(I529,[2]TABLES!$B$2:$C$146,2,FALSE)</f>
        <v>Boots the Chemists Ltd</v>
      </c>
      <c r="K529" s="2" t="s">
        <v>1021</v>
      </c>
      <c r="L529" s="21">
        <v>0.75</v>
      </c>
      <c r="M529" s="21">
        <v>0.83333333333333337</v>
      </c>
      <c r="N529" s="26" t="str">
        <f t="shared" si="61"/>
        <v>2:00</v>
      </c>
      <c r="O529" s="26">
        <f t="shared" si="62"/>
        <v>120.00000000000006</v>
      </c>
      <c r="P529" s="42" t="str">
        <f>VLOOKUP(O529,[2]TABLES!$F$2:$H$8,3)</f>
        <v>1 to 3 hrs</v>
      </c>
      <c r="Q529" s="5" t="s">
        <v>873</v>
      </c>
    </row>
    <row r="530" spans="1:17" x14ac:dyDescent="0.35">
      <c r="A530" s="39" t="s">
        <v>4</v>
      </c>
      <c r="B530" s="14">
        <v>46022</v>
      </c>
      <c r="C530" s="26" t="str">
        <f t="shared" si="56"/>
        <v>Q3-2025</v>
      </c>
      <c r="D530" s="27" t="str">
        <f t="shared" si="57"/>
        <v>2025</v>
      </c>
      <c r="E530" s="26" t="str">
        <f t="shared" si="58"/>
        <v>Q3</v>
      </c>
      <c r="F530" s="25" t="str">
        <f t="shared" si="59"/>
        <v>Dec-25</v>
      </c>
      <c r="G530" s="26" t="str">
        <f t="shared" si="60"/>
        <v>Wed</v>
      </c>
      <c r="H530" s="5" t="s">
        <v>35</v>
      </c>
      <c r="I530" s="42">
        <f>VLOOKUP(H530,[2]TABLES!$A$2:$B$146,2,FALSE)</f>
        <v>4087</v>
      </c>
      <c r="J530" s="42" t="str">
        <f>VLOOKUP(I530,[2]TABLES!$B$2:$C$146,2,FALSE)</f>
        <v>Boots the Chemists Ltd</v>
      </c>
      <c r="K530" s="2" t="s">
        <v>1021</v>
      </c>
      <c r="L530" s="21">
        <v>0.75</v>
      </c>
      <c r="M530" s="21">
        <v>0.83333333333333337</v>
      </c>
      <c r="N530" s="26" t="str">
        <f t="shared" si="61"/>
        <v>2:00</v>
      </c>
      <c r="O530" s="26">
        <f t="shared" si="62"/>
        <v>120.00000000000006</v>
      </c>
      <c r="P530" s="42" t="str">
        <f>VLOOKUP(O530,[2]TABLES!$F$2:$H$8,3)</f>
        <v>1 to 3 hrs</v>
      </c>
      <c r="Q530" s="5" t="s">
        <v>873</v>
      </c>
    </row>
    <row r="531" spans="1:17" x14ac:dyDescent="0.35">
      <c r="A531" s="39" t="s">
        <v>4</v>
      </c>
      <c r="B531" s="14">
        <v>46025</v>
      </c>
      <c r="C531" s="26" t="str">
        <f t="shared" si="56"/>
        <v>Q4-2025</v>
      </c>
      <c r="D531" s="27" t="str">
        <f t="shared" si="57"/>
        <v>2026</v>
      </c>
      <c r="E531" s="26" t="str">
        <f t="shared" si="58"/>
        <v>Q4</v>
      </c>
      <c r="F531" s="25" t="str">
        <f t="shared" si="59"/>
        <v>Jan-26</v>
      </c>
      <c r="G531" s="26" t="str">
        <f t="shared" si="60"/>
        <v>Sat</v>
      </c>
      <c r="H531" s="5" t="s">
        <v>549</v>
      </c>
      <c r="I531" s="42">
        <f>VLOOKUP(H531,TABLES!$A$2:$B$146,2,FALSE)</f>
        <v>4256</v>
      </c>
      <c r="J531" s="42" t="str">
        <f>VLOOKUP(I531,TABLES!$B$2:$C$146,2,FALSE)</f>
        <v>Tesco Pharmacy Department</v>
      </c>
      <c r="K531" s="2" t="s">
        <v>1021</v>
      </c>
      <c r="L531" s="21">
        <v>0.375</v>
      </c>
      <c r="M531" s="21">
        <v>0.83333333333333337</v>
      </c>
      <c r="N531" s="26" t="str">
        <f t="shared" si="61"/>
        <v>11:00</v>
      </c>
      <c r="O531" s="26">
        <f t="shared" si="62"/>
        <v>660</v>
      </c>
      <c r="P531" s="42" t="str">
        <f>VLOOKUP(O531,TABLES!$F$2:$H$8,3)</f>
        <v>Over 7 hrs</v>
      </c>
      <c r="Q531" s="5" t="s">
        <v>1081</v>
      </c>
    </row>
    <row r="532" spans="1:17" x14ac:dyDescent="0.35">
      <c r="A532" s="39" t="s">
        <v>4</v>
      </c>
      <c r="B532" s="14">
        <v>46025</v>
      </c>
      <c r="C532" s="26" t="str">
        <f t="shared" si="56"/>
        <v>Q4-2025</v>
      </c>
      <c r="D532" s="27" t="str">
        <f t="shared" si="57"/>
        <v>2026</v>
      </c>
      <c r="E532" s="26" t="str">
        <f t="shared" si="58"/>
        <v>Q4</v>
      </c>
      <c r="F532" s="25" t="str">
        <f t="shared" si="59"/>
        <v>Jan-26</v>
      </c>
      <c r="G532" s="26" t="str">
        <f t="shared" si="60"/>
        <v>Sat</v>
      </c>
      <c r="H532" s="5" t="s">
        <v>308</v>
      </c>
      <c r="I532" s="42">
        <f>VLOOKUP(H532,[2]TABLES!$A$2:$B$146,2,FALSE)</f>
        <v>4105</v>
      </c>
      <c r="J532" s="42" t="str">
        <f>VLOOKUP(I532,[2]TABLES!$B$2:$C$146,2,FALSE)</f>
        <v>N &amp; F Enterprise Ltd</v>
      </c>
      <c r="K532" s="2" t="s">
        <v>1021</v>
      </c>
      <c r="L532" s="21">
        <v>0.375</v>
      </c>
      <c r="M532" s="21">
        <v>0.54166666666666663</v>
      </c>
      <c r="N532" s="26" t="str">
        <f t="shared" si="61"/>
        <v>4:00</v>
      </c>
      <c r="O532" s="26">
        <f t="shared" si="62"/>
        <v>239.99999999999994</v>
      </c>
      <c r="P532" s="42" t="str">
        <f>VLOOKUP(O532,[2]TABLES!$F$2:$H$8,3)</f>
        <v>3 to 5 hrs</v>
      </c>
      <c r="Q532" s="5" t="s">
        <v>1081</v>
      </c>
    </row>
    <row r="533" spans="1:17" x14ac:dyDescent="0.35">
      <c r="A533" s="39" t="s">
        <v>4</v>
      </c>
      <c r="B533" s="14">
        <v>46025</v>
      </c>
      <c r="C533" s="26" t="str">
        <f t="shared" si="56"/>
        <v>Q4-2025</v>
      </c>
      <c r="D533" s="27" t="str">
        <f t="shared" si="57"/>
        <v>2026</v>
      </c>
      <c r="E533" s="26" t="str">
        <f t="shared" si="58"/>
        <v>Q4</v>
      </c>
      <c r="F533" s="25" t="str">
        <f t="shared" si="59"/>
        <v>Jan-26</v>
      </c>
      <c r="G533" s="26" t="str">
        <f t="shared" si="60"/>
        <v>Sat</v>
      </c>
      <c r="H533" s="5" t="s">
        <v>27</v>
      </c>
      <c r="I533" s="42">
        <f>VLOOKUP(H533,[2]TABLES!$A$2:$B$146,2,FALSE)</f>
        <v>4011</v>
      </c>
      <c r="J533" s="42" t="str">
        <f>VLOOKUP(I533,[2]TABLES!$B$2:$C$146,2,FALSE)</f>
        <v>Boots the Chemists Ltd</v>
      </c>
      <c r="K533" s="2" t="s">
        <v>1021</v>
      </c>
      <c r="L533" s="21">
        <v>0.41666666666666669</v>
      </c>
      <c r="M533" s="21">
        <v>0.72916666666666663</v>
      </c>
      <c r="N533" s="26" t="str">
        <f t="shared" si="61"/>
        <v>7:30</v>
      </c>
      <c r="O533" s="26">
        <f t="shared" si="62"/>
        <v>449.99999999999994</v>
      </c>
      <c r="P533" s="42" t="str">
        <f>VLOOKUP(O533,[2]TABLES!$F$2:$H$8,3)</f>
        <v>Over 7 hrs</v>
      </c>
      <c r="Q533" s="5" t="s">
        <v>1081</v>
      </c>
    </row>
    <row r="534" spans="1:17" x14ac:dyDescent="0.35">
      <c r="A534" s="39" t="s">
        <v>4</v>
      </c>
      <c r="B534" s="14">
        <v>46025</v>
      </c>
      <c r="C534" s="26" t="str">
        <f t="shared" si="56"/>
        <v>Q4-2025</v>
      </c>
      <c r="D534" s="27" t="str">
        <f t="shared" si="57"/>
        <v>2026</v>
      </c>
      <c r="E534" s="26" t="str">
        <f t="shared" si="58"/>
        <v>Q4</v>
      </c>
      <c r="F534" s="25" t="str">
        <f t="shared" si="59"/>
        <v>Jan-26</v>
      </c>
      <c r="G534" s="26" t="str">
        <f t="shared" si="60"/>
        <v>Sat</v>
      </c>
      <c r="H534" s="5" t="s">
        <v>167</v>
      </c>
      <c r="I534" s="42">
        <f>VLOOKUP(H534,[2]TABLES!$A$2:$B$146,2,FALSE)</f>
        <v>4055</v>
      </c>
      <c r="J534" s="42" t="str">
        <f>VLOOKUP(I534,[2]TABLES!$B$2:$C$146,2,FALSE)</f>
        <v>W Davidson &amp; Sons Ltd</v>
      </c>
      <c r="K534" s="2" t="s">
        <v>1021</v>
      </c>
      <c r="L534" s="21">
        <v>0.54166666666666663</v>
      </c>
      <c r="M534" s="21">
        <v>0.70833333333333337</v>
      </c>
      <c r="N534" s="26" t="str">
        <f t="shared" si="61"/>
        <v>4:00</v>
      </c>
      <c r="O534" s="26">
        <f t="shared" si="62"/>
        <v>240.00000000000011</v>
      </c>
      <c r="P534" s="42" t="str">
        <f>VLOOKUP(O534,[2]TABLES!$F$2:$H$8,3)</f>
        <v>3 to 5 hrs</v>
      </c>
      <c r="Q534" s="5" t="s">
        <v>1081</v>
      </c>
    </row>
    <row r="535" spans="1:17" x14ac:dyDescent="0.35">
      <c r="A535" s="39" t="s">
        <v>4</v>
      </c>
      <c r="B535" s="14">
        <v>46025</v>
      </c>
      <c r="C535" s="26" t="str">
        <f t="shared" si="56"/>
        <v>Q4-2025</v>
      </c>
      <c r="D535" s="27" t="str">
        <f t="shared" si="57"/>
        <v>2026</v>
      </c>
      <c r="E535" s="26" t="str">
        <f t="shared" si="58"/>
        <v>Q4</v>
      </c>
      <c r="F535" s="25" t="str">
        <f t="shared" si="59"/>
        <v>Jan-26</v>
      </c>
      <c r="G535" s="26" t="str">
        <f t="shared" si="60"/>
        <v>Sat</v>
      </c>
      <c r="H535" s="5" t="s">
        <v>175</v>
      </c>
      <c r="I535" s="42">
        <f>VLOOKUP(H535,[2]TABLES!$A$2:$B$146,2,FALSE)</f>
        <v>4056</v>
      </c>
      <c r="J535" s="42" t="str">
        <f>VLOOKUP(I535,[2]TABLES!$B$2:$C$146,2,FALSE)</f>
        <v>W Davidson &amp; Sons Ltd</v>
      </c>
      <c r="K535" s="2" t="s">
        <v>1021</v>
      </c>
      <c r="L535" s="21">
        <v>0.45833333333333331</v>
      </c>
      <c r="M535" s="21">
        <v>0.70833333333333337</v>
      </c>
      <c r="N535" s="26" t="str">
        <f t="shared" si="61"/>
        <v>6:00</v>
      </c>
      <c r="O535" s="26">
        <f t="shared" si="62"/>
        <v>360.00000000000006</v>
      </c>
      <c r="P535" s="42" t="str">
        <f>VLOOKUP(O535,[2]TABLES!$F$2:$H$8,3)</f>
        <v>5 to 7 hrs</v>
      </c>
      <c r="Q535" s="5" t="s">
        <v>1081</v>
      </c>
    </row>
    <row r="536" spans="1:17" x14ac:dyDescent="0.35">
      <c r="A536" s="39" t="s">
        <v>4</v>
      </c>
      <c r="B536" s="14">
        <v>46025</v>
      </c>
      <c r="C536" s="26" t="str">
        <f t="shared" si="56"/>
        <v>Q4-2025</v>
      </c>
      <c r="D536" s="27" t="str">
        <f t="shared" si="57"/>
        <v>2026</v>
      </c>
      <c r="E536" s="26" t="str">
        <f t="shared" si="58"/>
        <v>Q4</v>
      </c>
      <c r="F536" s="25" t="str">
        <f t="shared" si="59"/>
        <v>Jan-26</v>
      </c>
      <c r="G536" s="26" t="str">
        <f t="shared" si="60"/>
        <v>Sat</v>
      </c>
      <c r="H536" s="5" t="s">
        <v>670</v>
      </c>
      <c r="I536" s="42">
        <f>VLOOKUP(H536,[2]TABLES!$A$2:$B$146,2,FALSE)</f>
        <v>4315</v>
      </c>
      <c r="J536" s="42" t="str">
        <f>VLOOKUP(I536,[2]TABLES!$B$2:$C$146,2,FALSE)</f>
        <v>L Rowland &amp; Co (Retail) Ltd</v>
      </c>
      <c r="K536" s="2" t="s">
        <v>1021</v>
      </c>
      <c r="L536" s="21">
        <v>0.625</v>
      </c>
      <c r="M536" s="21">
        <v>0.70833333333333337</v>
      </c>
      <c r="N536" s="26" t="str">
        <f t="shared" si="61"/>
        <v>2:00</v>
      </c>
      <c r="O536" s="26">
        <f t="shared" si="62"/>
        <v>120.00000000000006</v>
      </c>
      <c r="P536" s="42" t="str">
        <f>VLOOKUP(O536,[2]TABLES!$F$2:$H$8,3)</f>
        <v>1 to 3 hrs</v>
      </c>
      <c r="Q536" s="5" t="s">
        <v>1081</v>
      </c>
    </row>
    <row r="537" spans="1:17" x14ac:dyDescent="0.35">
      <c r="A537" s="39" t="s">
        <v>4</v>
      </c>
      <c r="B537" s="14">
        <v>46025</v>
      </c>
      <c r="C537" s="26" t="str">
        <f t="shared" si="56"/>
        <v>Q4-2025</v>
      </c>
      <c r="D537" s="27" t="str">
        <f t="shared" si="57"/>
        <v>2026</v>
      </c>
      <c r="E537" s="26" t="str">
        <f t="shared" si="58"/>
        <v>Q4</v>
      </c>
      <c r="F537" s="25" t="str">
        <f t="shared" si="59"/>
        <v>Jan-26</v>
      </c>
      <c r="G537" s="26" t="str">
        <f t="shared" si="60"/>
        <v>Sat</v>
      </c>
      <c r="H537" s="5" t="s">
        <v>33</v>
      </c>
      <c r="I537" s="42">
        <f>VLOOKUP(H537,[2]TABLES!$A$2:$B$146,2,FALSE)</f>
        <v>4061</v>
      </c>
      <c r="J537" s="42" t="str">
        <f>VLOOKUP(I537,[2]TABLES!$B$2:$C$146,2,FALSE)</f>
        <v>Boots the Chemists Ltd</v>
      </c>
      <c r="K537" s="2" t="s">
        <v>1021</v>
      </c>
      <c r="L537" s="21">
        <v>0.625</v>
      </c>
      <c r="M537" s="21">
        <v>0.70833333333333337</v>
      </c>
      <c r="N537" s="26" t="str">
        <f t="shared" si="61"/>
        <v>2:00</v>
      </c>
      <c r="O537" s="26">
        <f t="shared" si="62"/>
        <v>120.00000000000006</v>
      </c>
      <c r="P537" s="42" t="str">
        <f>VLOOKUP(O537,[2]TABLES!$F$2:$H$8,3)</f>
        <v>1 to 3 hrs</v>
      </c>
      <c r="Q537" s="5" t="s">
        <v>1081</v>
      </c>
    </row>
    <row r="538" spans="1:17" x14ac:dyDescent="0.35">
      <c r="A538" s="39" t="s">
        <v>4</v>
      </c>
      <c r="B538" s="14">
        <v>46025</v>
      </c>
      <c r="C538" s="26" t="str">
        <f t="shared" si="56"/>
        <v>Q4-2025</v>
      </c>
      <c r="D538" s="27" t="str">
        <f t="shared" si="57"/>
        <v>2026</v>
      </c>
      <c r="E538" s="26" t="str">
        <f t="shared" si="58"/>
        <v>Q4</v>
      </c>
      <c r="F538" s="25" t="str">
        <f t="shared" si="59"/>
        <v>Jan-26</v>
      </c>
      <c r="G538" s="26" t="str">
        <f t="shared" si="60"/>
        <v>Sat</v>
      </c>
      <c r="H538" s="5" t="s">
        <v>31</v>
      </c>
      <c r="I538" s="42">
        <f>VLOOKUP(H538,[2]TABLES!$A$2:$B$146,2,FALSE)</f>
        <v>4022</v>
      </c>
      <c r="J538" s="42" t="str">
        <f>VLOOKUP(I538,[2]TABLES!$B$2:$C$146,2,FALSE)</f>
        <v>Boots the Chemists Ltd</v>
      </c>
      <c r="K538" s="2" t="s">
        <v>1021</v>
      </c>
      <c r="L538" s="21">
        <v>0.5</v>
      </c>
      <c r="M538" s="21">
        <v>0.72916666666666663</v>
      </c>
      <c r="N538" s="26" t="str">
        <f t="shared" si="61"/>
        <v>5:30</v>
      </c>
      <c r="O538" s="26">
        <f t="shared" si="62"/>
        <v>329.99999999999994</v>
      </c>
      <c r="P538" s="42" t="str">
        <f>VLOOKUP(O538,[2]TABLES!$F$2:$H$8,3)</f>
        <v>5 to 7 hrs</v>
      </c>
      <c r="Q538" s="5" t="s">
        <v>1081</v>
      </c>
    </row>
    <row r="539" spans="1:17" x14ac:dyDescent="0.35">
      <c r="A539" s="39" t="s">
        <v>4</v>
      </c>
      <c r="B539" s="14">
        <v>46025</v>
      </c>
      <c r="C539" s="26" t="str">
        <f t="shared" si="56"/>
        <v>Q4-2025</v>
      </c>
      <c r="D539" s="27" t="str">
        <f t="shared" si="57"/>
        <v>2026</v>
      </c>
      <c r="E539" s="26" t="str">
        <f t="shared" si="58"/>
        <v>Q4</v>
      </c>
      <c r="F539" s="25" t="str">
        <f t="shared" si="59"/>
        <v>Jan-26</v>
      </c>
      <c r="G539" s="26" t="str">
        <f t="shared" si="60"/>
        <v>Sat</v>
      </c>
      <c r="H539" s="5" t="s">
        <v>481</v>
      </c>
      <c r="I539" s="42">
        <f>VLOOKUP(H539,[2]TABLES!$A$2:$B$146,2,FALSE)</f>
        <v>4170</v>
      </c>
      <c r="J539" s="42" t="str">
        <f>VLOOKUP(I539,[2]TABLES!$B$2:$C$146,2,FALSE)</f>
        <v>Charles Michie</v>
      </c>
      <c r="K539" s="2" t="s">
        <v>1021</v>
      </c>
      <c r="L539" s="21">
        <v>0.375</v>
      </c>
      <c r="M539" s="21">
        <v>0.72916666666666663</v>
      </c>
      <c r="N539" s="26" t="str">
        <f t="shared" si="61"/>
        <v>8:30</v>
      </c>
      <c r="O539" s="26">
        <f t="shared" si="62"/>
        <v>509.99999999999994</v>
      </c>
      <c r="P539" s="42" t="str">
        <f>VLOOKUP(O539,[2]TABLES!$F$2:$H$8,3)</f>
        <v>Over 7 hrs</v>
      </c>
      <c r="Q539" s="5" t="s">
        <v>1081</v>
      </c>
    </row>
    <row r="540" spans="1:17" x14ac:dyDescent="0.35">
      <c r="A540" s="39" t="s">
        <v>4</v>
      </c>
      <c r="B540" s="14">
        <v>46025</v>
      </c>
      <c r="C540" s="26" t="str">
        <f t="shared" si="56"/>
        <v>Q4-2025</v>
      </c>
      <c r="D540" s="27" t="str">
        <f t="shared" si="57"/>
        <v>2026</v>
      </c>
      <c r="E540" s="26" t="str">
        <f t="shared" si="58"/>
        <v>Q4</v>
      </c>
      <c r="F540" s="25" t="str">
        <f t="shared" si="59"/>
        <v>Jan-26</v>
      </c>
      <c r="G540" s="26" t="str">
        <f t="shared" si="60"/>
        <v>Sat</v>
      </c>
      <c r="H540" s="5" t="s">
        <v>458</v>
      </c>
      <c r="I540" s="42">
        <f>VLOOKUP(H540,[2]TABLES!$A$2:$B$146,2,FALSE)</f>
        <v>4162</v>
      </c>
      <c r="J540" s="42" t="str">
        <f>VLOOKUP(I540,[2]TABLES!$B$2:$C$146,2,FALSE)</f>
        <v>Charles Michie</v>
      </c>
      <c r="K540" s="2" t="s">
        <v>1021</v>
      </c>
      <c r="L540" s="21">
        <v>0.5</v>
      </c>
      <c r="M540" s="21">
        <v>0.54166666666666663</v>
      </c>
      <c r="N540" s="26" t="str">
        <f t="shared" si="61"/>
        <v>1:00</v>
      </c>
      <c r="O540" s="26">
        <f t="shared" si="62"/>
        <v>59.999999999999943</v>
      </c>
      <c r="P540" s="42" t="str">
        <f>VLOOKUP(O540,[2]TABLES!$F$2:$H$8,3)</f>
        <v>1 to 3 hrs</v>
      </c>
      <c r="Q540" s="5" t="s">
        <v>1081</v>
      </c>
    </row>
    <row r="541" spans="1:17" x14ac:dyDescent="0.35">
      <c r="A541" s="39" t="s">
        <v>4</v>
      </c>
      <c r="B541" s="14">
        <v>46025</v>
      </c>
      <c r="C541" s="26" t="str">
        <f t="shared" si="56"/>
        <v>Q4-2025</v>
      </c>
      <c r="D541" s="27" t="str">
        <f t="shared" si="57"/>
        <v>2026</v>
      </c>
      <c r="E541" s="26" t="str">
        <f t="shared" si="58"/>
        <v>Q4</v>
      </c>
      <c r="F541" s="25" t="str">
        <f t="shared" si="59"/>
        <v>Jan-26</v>
      </c>
      <c r="G541" s="26" t="str">
        <f t="shared" si="60"/>
        <v>Sat</v>
      </c>
      <c r="H541" s="5" t="s">
        <v>476</v>
      </c>
      <c r="I541" s="42">
        <f>VLOOKUP(H541,[2]TABLES!$A$2:$B$146,2,FALSE)</f>
        <v>4168</v>
      </c>
      <c r="J541" s="42" t="str">
        <f>VLOOKUP(I541,[2]TABLES!$B$2:$C$146,2,FALSE)</f>
        <v>Charles Michie</v>
      </c>
      <c r="K541" s="2" t="s">
        <v>1021</v>
      </c>
      <c r="L541" s="21">
        <v>0.63541666666666663</v>
      </c>
      <c r="M541" s="21">
        <v>0.72916666666666663</v>
      </c>
      <c r="N541" s="26" t="str">
        <f t="shared" si="61"/>
        <v>2:15</v>
      </c>
      <c r="O541" s="26">
        <f t="shared" si="62"/>
        <v>135</v>
      </c>
      <c r="P541" s="42" t="str">
        <f>VLOOKUP(O541,[2]TABLES!$F$2:$H$8,3)</f>
        <v>1 to 3 hrs</v>
      </c>
      <c r="Q541" s="5" t="s">
        <v>1081</v>
      </c>
    </row>
    <row r="542" spans="1:17" x14ac:dyDescent="0.35">
      <c r="A542" s="39" t="s">
        <v>4</v>
      </c>
      <c r="B542" s="14">
        <v>46025</v>
      </c>
      <c r="C542" s="26" t="str">
        <f t="shared" si="56"/>
        <v>Q4-2025</v>
      </c>
      <c r="D542" s="27" t="str">
        <f t="shared" si="57"/>
        <v>2026</v>
      </c>
      <c r="E542" s="26" t="str">
        <f t="shared" si="58"/>
        <v>Q4</v>
      </c>
      <c r="F542" s="25" t="str">
        <f t="shared" si="59"/>
        <v>Jan-26</v>
      </c>
      <c r="G542" s="26" t="str">
        <f t="shared" si="60"/>
        <v>Sat</v>
      </c>
      <c r="H542" s="5" t="s">
        <v>18</v>
      </c>
      <c r="I542" s="42">
        <f>VLOOKUP(H542,[2]TABLES!$A$2:$B$146,2,FALSE)</f>
        <v>4316</v>
      </c>
      <c r="J542" s="42" t="str">
        <f>VLOOKUP(I542,[2]TABLES!$B$2:$C$146,2,FALSE)</f>
        <v>L Rowland &amp; Co (Retail) Ltd</v>
      </c>
      <c r="K542" s="2" t="s">
        <v>1021</v>
      </c>
      <c r="L542" s="21">
        <v>0.59375</v>
      </c>
      <c r="M542" s="21">
        <v>0.72916666666666663</v>
      </c>
      <c r="N542" s="26" t="str">
        <f t="shared" si="61"/>
        <v>3:15</v>
      </c>
      <c r="O542" s="26">
        <f t="shared" si="62"/>
        <v>194.99999999999994</v>
      </c>
      <c r="P542" s="42" t="str">
        <f>VLOOKUP(O542,[2]TABLES!$F$2:$H$8,3)</f>
        <v>3 to 5 hrs</v>
      </c>
      <c r="Q542" s="5" t="s">
        <v>1081</v>
      </c>
    </row>
    <row r="543" spans="1:17" x14ac:dyDescent="0.35">
      <c r="A543" s="39" t="s">
        <v>4</v>
      </c>
      <c r="B543" s="14">
        <v>46025</v>
      </c>
      <c r="C543" s="26" t="str">
        <f t="shared" si="56"/>
        <v>Q4-2025</v>
      </c>
      <c r="D543" s="27" t="str">
        <f t="shared" si="57"/>
        <v>2026</v>
      </c>
      <c r="E543" s="26" t="str">
        <f t="shared" si="58"/>
        <v>Q4</v>
      </c>
      <c r="F543" s="25" t="str">
        <f t="shared" si="59"/>
        <v>Jan-26</v>
      </c>
      <c r="G543" s="26" t="str">
        <f t="shared" si="60"/>
        <v>Sat</v>
      </c>
      <c r="H543" s="5" t="s">
        <v>505</v>
      </c>
      <c r="I543" s="42">
        <f>VLOOKUP(H543,[2]TABLES!$A$2:$B$146,2,FALSE)</f>
        <v>4193</v>
      </c>
      <c r="J543" s="42" t="str">
        <f>VLOOKUP(I543,[2]TABLES!$B$2:$C$146,2,FALSE)</f>
        <v>Superdrug Stores PLC</v>
      </c>
      <c r="K543" s="2" t="s">
        <v>1020</v>
      </c>
      <c r="L543" s="21">
        <v>0.375</v>
      </c>
      <c r="M543" s="21">
        <v>0.5</v>
      </c>
      <c r="N543" s="26" t="str">
        <f t="shared" si="61"/>
        <v>3:00</v>
      </c>
      <c r="O543" s="26">
        <f t="shared" si="62"/>
        <v>180</v>
      </c>
      <c r="P543" s="42" t="str">
        <f>VLOOKUP(O543,[2]TABLES!$F$2:$H$8,3)</f>
        <v>3 to 5 hrs</v>
      </c>
      <c r="Q543" s="5" t="s">
        <v>1081</v>
      </c>
    </row>
    <row r="544" spans="1:17" x14ac:dyDescent="0.35">
      <c r="A544" s="39" t="s">
        <v>4</v>
      </c>
      <c r="B544" s="14">
        <v>46025</v>
      </c>
      <c r="C544" s="26" t="str">
        <f t="shared" si="56"/>
        <v>Q4-2025</v>
      </c>
      <c r="D544" s="27" t="str">
        <f t="shared" si="57"/>
        <v>2026</v>
      </c>
      <c r="E544" s="26" t="str">
        <f t="shared" si="58"/>
        <v>Q4</v>
      </c>
      <c r="F544" s="25" t="str">
        <f t="shared" si="59"/>
        <v>Jan-26</v>
      </c>
      <c r="G544" s="26" t="str">
        <f t="shared" si="60"/>
        <v>Sat</v>
      </c>
      <c r="H544" s="5" t="s">
        <v>505</v>
      </c>
      <c r="I544" s="42">
        <f>VLOOKUP(H544,[2]TABLES!$A$2:$B$146,2,FALSE)</f>
        <v>4193</v>
      </c>
      <c r="J544" s="42" t="str">
        <f>VLOOKUP(I544,[2]TABLES!$B$2:$C$146,2,FALSE)</f>
        <v>Superdrug Stores PLC</v>
      </c>
      <c r="K544" s="2" t="s">
        <v>1020</v>
      </c>
      <c r="L544" s="21">
        <v>0.70833333333333337</v>
      </c>
      <c r="M544" s="21">
        <v>0.75</v>
      </c>
      <c r="N544" s="26" t="str">
        <f t="shared" si="61"/>
        <v>1:00</v>
      </c>
      <c r="O544" s="26">
        <f t="shared" si="62"/>
        <v>59.999999999999943</v>
      </c>
      <c r="P544" s="42" t="str">
        <f>VLOOKUP(O544,[2]TABLES!$F$2:$H$8,3)</f>
        <v>1 to 3 hrs</v>
      </c>
      <c r="Q544" s="5" t="s">
        <v>1081</v>
      </c>
    </row>
    <row r="545" spans="1:17" x14ac:dyDescent="0.35">
      <c r="A545" s="39" t="s">
        <v>4</v>
      </c>
      <c r="B545" s="14">
        <v>46026</v>
      </c>
      <c r="C545" s="26" t="str">
        <f t="shared" si="56"/>
        <v>Q4-2025</v>
      </c>
      <c r="D545" s="27" t="str">
        <f t="shared" si="57"/>
        <v>2026</v>
      </c>
      <c r="E545" s="26" t="str">
        <f t="shared" si="58"/>
        <v>Q4</v>
      </c>
      <c r="F545" s="25" t="str">
        <f t="shared" si="59"/>
        <v>Jan-26</v>
      </c>
      <c r="G545" s="26" t="str">
        <f t="shared" si="60"/>
        <v>Sun</v>
      </c>
      <c r="H545" s="5" t="s">
        <v>549</v>
      </c>
      <c r="I545" s="42">
        <f>VLOOKUP(H545,TABLES!$A$2:$B$146,2,FALSE)</f>
        <v>4256</v>
      </c>
      <c r="J545" s="42" t="str">
        <f>VLOOKUP(I545,TABLES!$B$2:$C$146,2,FALSE)</f>
        <v>Tesco Pharmacy Department</v>
      </c>
      <c r="K545" s="2" t="s">
        <v>1021</v>
      </c>
      <c r="L545" s="21">
        <v>0.41666666666666669</v>
      </c>
      <c r="M545" s="21">
        <v>0.75</v>
      </c>
      <c r="N545" s="26" t="str">
        <f t="shared" si="61"/>
        <v>8:00</v>
      </c>
      <c r="O545" s="26">
        <f t="shared" si="62"/>
        <v>480</v>
      </c>
      <c r="P545" s="42" t="str">
        <f>VLOOKUP(O545,TABLES!$F$2:$H$8,3)</f>
        <v>Over 7 hrs</v>
      </c>
      <c r="Q545" s="5" t="s">
        <v>1081</v>
      </c>
    </row>
    <row r="546" spans="1:17" x14ac:dyDescent="0.35">
      <c r="A546" s="39" t="s">
        <v>4</v>
      </c>
      <c r="B546" s="14">
        <v>46026</v>
      </c>
      <c r="C546" s="26" t="str">
        <f t="shared" si="56"/>
        <v>Q4-2025</v>
      </c>
      <c r="D546" s="27" t="str">
        <f t="shared" si="57"/>
        <v>2026</v>
      </c>
      <c r="E546" s="26" t="str">
        <f t="shared" si="58"/>
        <v>Q4</v>
      </c>
      <c r="F546" s="25" t="str">
        <f t="shared" si="59"/>
        <v>Jan-26</v>
      </c>
      <c r="G546" s="26" t="str">
        <f t="shared" si="60"/>
        <v>Sun</v>
      </c>
      <c r="H546" s="5" t="s">
        <v>37</v>
      </c>
      <c r="I546" s="42">
        <f>VLOOKUP(H546,TABLES!$A$2:$B$146,2,FALSE)</f>
        <v>4288</v>
      </c>
      <c r="J546" s="42" t="str">
        <f>VLOOKUP(I546,TABLES!$B$2:$C$146,2,FALSE)</f>
        <v>Asda Stores Ltd</v>
      </c>
      <c r="K546" s="2" t="s">
        <v>1020</v>
      </c>
      <c r="L546" s="21">
        <v>0.41666666666666669</v>
      </c>
      <c r="M546" s="21">
        <v>0.75</v>
      </c>
      <c r="N546" s="26" t="str">
        <f t="shared" si="61"/>
        <v>8:00</v>
      </c>
      <c r="O546" s="26">
        <f t="shared" si="62"/>
        <v>480</v>
      </c>
      <c r="P546" s="42" t="str">
        <f>VLOOKUP(O546,TABLES!$F$2:$H$8,3)</f>
        <v>Over 7 hrs</v>
      </c>
      <c r="Q546" s="5" t="s">
        <v>864</v>
      </c>
    </row>
    <row r="547" spans="1:17" x14ac:dyDescent="0.35">
      <c r="A547" s="39" t="s">
        <v>4</v>
      </c>
      <c r="B547" s="14">
        <v>46026</v>
      </c>
      <c r="C547" s="26" t="str">
        <f t="shared" si="56"/>
        <v>Q4-2025</v>
      </c>
      <c r="D547" s="27" t="str">
        <f t="shared" si="57"/>
        <v>2026</v>
      </c>
      <c r="E547" s="26" t="str">
        <f t="shared" si="58"/>
        <v>Q4</v>
      </c>
      <c r="F547" s="25" t="str">
        <f t="shared" si="59"/>
        <v>Jan-26</v>
      </c>
      <c r="G547" s="26" t="str">
        <f t="shared" si="60"/>
        <v>Sun</v>
      </c>
      <c r="H547" s="5" t="s">
        <v>36</v>
      </c>
      <c r="I547" s="42">
        <f>VLOOKUP(H547,TABLES!$A$2:$B$146,2,FALSE)</f>
        <v>4073</v>
      </c>
      <c r="J547" s="42" t="str">
        <f>VLOOKUP(I547,TABLES!$B$2:$C$146,2,FALSE)</f>
        <v>Boots the Chemists Ltd</v>
      </c>
      <c r="K547" s="2" t="s">
        <v>1021</v>
      </c>
      <c r="L547" s="21">
        <v>0.72916666666666663</v>
      </c>
      <c r="M547" s="21">
        <v>0.75</v>
      </c>
      <c r="N547" s="26" t="str">
        <f t="shared" si="61"/>
        <v>0:30</v>
      </c>
      <c r="O547" s="26">
        <f t="shared" si="62"/>
        <v>30.000000000000053</v>
      </c>
      <c r="P547" s="42" t="str">
        <f>VLOOKUP(O547,TABLES!$F$2:$H$8,3)</f>
        <v>1 to 3 hrs</v>
      </c>
      <c r="Q547" s="5" t="s">
        <v>1081</v>
      </c>
    </row>
    <row r="548" spans="1:17" x14ac:dyDescent="0.35">
      <c r="A548" s="39" t="s">
        <v>4</v>
      </c>
      <c r="B548" s="14">
        <v>46027</v>
      </c>
      <c r="C548" s="26" t="str">
        <f t="shared" si="56"/>
        <v>Q4-2025</v>
      </c>
      <c r="D548" s="27" t="str">
        <f t="shared" si="57"/>
        <v>2026</v>
      </c>
      <c r="E548" s="26" t="str">
        <f t="shared" si="58"/>
        <v>Q4</v>
      </c>
      <c r="F548" s="25" t="str">
        <f t="shared" si="59"/>
        <v>Jan-26</v>
      </c>
      <c r="G548" s="26" t="str">
        <f t="shared" si="60"/>
        <v>Mon</v>
      </c>
      <c r="H548" s="5" t="s">
        <v>37</v>
      </c>
      <c r="I548" s="42">
        <f>VLOOKUP(H548,TABLES!$A$2:$B$146,2,FALSE)</f>
        <v>4288</v>
      </c>
      <c r="J548" s="42" t="str">
        <f>VLOOKUP(I548,TABLES!$B$2:$C$146,2,FALSE)</f>
        <v>Asda Stores Ltd</v>
      </c>
      <c r="K548" s="2" t="s">
        <v>1020</v>
      </c>
      <c r="L548" s="21">
        <v>0.375</v>
      </c>
      <c r="M548" s="21">
        <v>0.45833333333333331</v>
      </c>
      <c r="N548" s="26" t="str">
        <f t="shared" si="61"/>
        <v>2:00</v>
      </c>
      <c r="O548" s="26">
        <f t="shared" si="62"/>
        <v>119.99999999999997</v>
      </c>
      <c r="P548" s="42" t="str">
        <f>VLOOKUP(O548,TABLES!$F$2:$H$8,3)</f>
        <v>1 to 3 hrs</v>
      </c>
      <c r="Q548" s="5" t="s">
        <v>864</v>
      </c>
    </row>
    <row r="549" spans="1:17" x14ac:dyDescent="0.35">
      <c r="A549" s="39" t="s">
        <v>4</v>
      </c>
      <c r="B549" s="14">
        <v>46027</v>
      </c>
      <c r="C549" s="26" t="str">
        <f t="shared" si="56"/>
        <v>Q4-2025</v>
      </c>
      <c r="D549" s="27" t="str">
        <f t="shared" si="57"/>
        <v>2026</v>
      </c>
      <c r="E549" s="26" t="str">
        <f t="shared" si="58"/>
        <v>Q4</v>
      </c>
      <c r="F549" s="25" t="str">
        <f t="shared" si="59"/>
        <v>Jan-26</v>
      </c>
      <c r="G549" s="26" t="str">
        <f t="shared" si="60"/>
        <v>Mon</v>
      </c>
      <c r="H549" s="5" t="s">
        <v>31</v>
      </c>
      <c r="I549" s="42">
        <f>VLOOKUP(H549,TABLES!$A$2:$B$146,2,FALSE)</f>
        <v>4022</v>
      </c>
      <c r="J549" s="42" t="str">
        <f>VLOOKUP(I549,TABLES!$B$2:$C$146,2,FALSE)</f>
        <v>Boots the Chemists Ltd</v>
      </c>
      <c r="K549" s="2" t="s">
        <v>1021</v>
      </c>
      <c r="L549" s="21">
        <v>0.54166666666666663</v>
      </c>
      <c r="M549" s="21">
        <v>0.72916666666666663</v>
      </c>
      <c r="N549" s="26" t="str">
        <f t="shared" si="61"/>
        <v>4:30</v>
      </c>
      <c r="O549" s="26">
        <f t="shared" si="62"/>
        <v>270</v>
      </c>
      <c r="P549" s="42" t="str">
        <f>VLOOKUP(O549,TABLES!$F$2:$H$8,3)</f>
        <v>3 to 5 hrs</v>
      </c>
      <c r="Q549" s="5" t="s">
        <v>1081</v>
      </c>
    </row>
    <row r="550" spans="1:17" x14ac:dyDescent="0.35">
      <c r="A550" s="39" t="s">
        <v>4</v>
      </c>
      <c r="B550" s="14">
        <v>46027</v>
      </c>
      <c r="C550" s="26" t="str">
        <f t="shared" si="56"/>
        <v>Q4-2025</v>
      </c>
      <c r="D550" s="27" t="str">
        <f t="shared" si="57"/>
        <v>2026</v>
      </c>
      <c r="E550" s="26" t="str">
        <f t="shared" si="58"/>
        <v>Q4</v>
      </c>
      <c r="F550" s="25" t="str">
        <f t="shared" si="59"/>
        <v>Jan-26</v>
      </c>
      <c r="G550" s="26" t="str">
        <f t="shared" si="60"/>
        <v>Mon</v>
      </c>
      <c r="H550" s="5" t="s">
        <v>670</v>
      </c>
      <c r="I550" s="42">
        <f>VLOOKUP(H550,TABLES!$A$2:$B$146,2,FALSE)</f>
        <v>4315</v>
      </c>
      <c r="J550" s="42" t="str">
        <f>VLOOKUP(I550,TABLES!$B$2:$C$146,2,FALSE)</f>
        <v>L Rowland &amp; Co (Retail) Ltd</v>
      </c>
      <c r="K550" s="2" t="s">
        <v>1021</v>
      </c>
      <c r="L550" s="21">
        <v>0.58333333333333337</v>
      </c>
      <c r="M550" s="21">
        <v>0.75</v>
      </c>
      <c r="N550" s="26" t="str">
        <f t="shared" si="61"/>
        <v>4:00</v>
      </c>
      <c r="O550" s="26">
        <f t="shared" si="62"/>
        <v>239.99999999999994</v>
      </c>
      <c r="P550" s="42" t="str">
        <f>VLOOKUP(O550,TABLES!$F$2:$H$8,3)</f>
        <v>3 to 5 hrs</v>
      </c>
      <c r="Q550" s="5" t="s">
        <v>1081</v>
      </c>
    </row>
    <row r="551" spans="1:17" x14ac:dyDescent="0.35">
      <c r="A551" s="39" t="s">
        <v>4</v>
      </c>
      <c r="B551" s="14">
        <v>46027</v>
      </c>
      <c r="C551" s="26" t="str">
        <f t="shared" si="56"/>
        <v>Q4-2025</v>
      </c>
      <c r="D551" s="27" t="str">
        <f t="shared" si="57"/>
        <v>2026</v>
      </c>
      <c r="E551" s="26" t="str">
        <f t="shared" si="58"/>
        <v>Q4</v>
      </c>
      <c r="F551" s="25" t="str">
        <f t="shared" si="59"/>
        <v>Jan-26</v>
      </c>
      <c r="G551" s="26" t="str">
        <f t="shared" si="60"/>
        <v>Mon</v>
      </c>
      <c r="H551" s="5" t="s">
        <v>687</v>
      </c>
      <c r="I551" s="42">
        <f>VLOOKUP(H551,TABLES!$A$2:$B$146,2,FALSE)</f>
        <v>4319</v>
      </c>
      <c r="J551" s="42" t="str">
        <f>VLOOKUP(I551,TABLES!$B$2:$C$146,2,FALSE)</f>
        <v>L Rowland &amp; Co (Retail) Ltd</v>
      </c>
      <c r="K551" s="2" t="s">
        <v>1020</v>
      </c>
      <c r="L551" s="21">
        <v>0.35416666666666669</v>
      </c>
      <c r="M551" s="21">
        <v>0.4513888888888889</v>
      </c>
      <c r="N551" s="26" t="str">
        <f t="shared" si="61"/>
        <v>2:20</v>
      </c>
      <c r="O551" s="26">
        <f t="shared" si="62"/>
        <v>139.99999999999997</v>
      </c>
      <c r="P551" s="42" t="str">
        <f>VLOOKUP(O551,TABLES!$F$2:$H$8,3)</f>
        <v>1 to 3 hrs</v>
      </c>
      <c r="Q551" s="5" t="s">
        <v>1081</v>
      </c>
    </row>
    <row r="552" spans="1:17" x14ac:dyDescent="0.35">
      <c r="A552" s="39" t="s">
        <v>4</v>
      </c>
      <c r="B552" s="14">
        <v>46027</v>
      </c>
      <c r="C552" s="26" t="str">
        <f t="shared" si="56"/>
        <v>Q4-2025</v>
      </c>
      <c r="D552" s="27" t="str">
        <f t="shared" si="57"/>
        <v>2026</v>
      </c>
      <c r="E552" s="26" t="str">
        <f t="shared" si="58"/>
        <v>Q4</v>
      </c>
      <c r="F552" s="25" t="str">
        <f t="shared" si="59"/>
        <v>Jan-26</v>
      </c>
      <c r="G552" s="26" t="str">
        <f t="shared" si="60"/>
        <v>Mon</v>
      </c>
      <c r="H552" s="5" t="s">
        <v>19</v>
      </c>
      <c r="I552" s="42">
        <f>VLOOKUP(H552,TABLES!$A$2:$B$146,2,FALSE)</f>
        <v>4314</v>
      </c>
      <c r="J552" s="42" t="str">
        <f>VLOOKUP(I552,TABLES!$B$2:$C$146,2,FALSE)</f>
        <v>L Rowland &amp; Co (Retail) Ltd</v>
      </c>
      <c r="K552" s="2" t="s">
        <v>1021</v>
      </c>
      <c r="L552" s="21">
        <v>0.625</v>
      </c>
      <c r="M552" s="21">
        <v>0.75</v>
      </c>
      <c r="N552" s="26" t="str">
        <f t="shared" si="61"/>
        <v>3:00</v>
      </c>
      <c r="O552" s="26">
        <f t="shared" si="62"/>
        <v>180</v>
      </c>
      <c r="P552" s="42" t="str">
        <f>VLOOKUP(O552,TABLES!$F$2:$H$8,3)</f>
        <v>3 to 5 hrs</v>
      </c>
      <c r="Q552" s="5" t="s">
        <v>1081</v>
      </c>
    </row>
    <row r="553" spans="1:17" x14ac:dyDescent="0.35">
      <c r="A553" s="39" t="s">
        <v>4</v>
      </c>
      <c r="B553" s="14">
        <v>46027</v>
      </c>
      <c r="C553" s="26" t="str">
        <f t="shared" si="56"/>
        <v>Q4-2025</v>
      </c>
      <c r="D553" s="27" t="str">
        <f t="shared" si="57"/>
        <v>2026</v>
      </c>
      <c r="E553" s="26" t="str">
        <f t="shared" si="58"/>
        <v>Q4</v>
      </c>
      <c r="F553" s="25" t="str">
        <f t="shared" si="59"/>
        <v>Jan-26</v>
      </c>
      <c r="G553" s="26" t="str">
        <f t="shared" si="60"/>
        <v>Mon</v>
      </c>
      <c r="H553" s="5" t="s">
        <v>18</v>
      </c>
      <c r="I553" s="42">
        <f>VLOOKUP(H553,TABLES!$A$2:$B$146,2,FALSE)</f>
        <v>4316</v>
      </c>
      <c r="J553" s="42" t="str">
        <f>VLOOKUP(I553,TABLES!$B$2:$C$146,2,FALSE)</f>
        <v>L Rowland &amp; Co (Retail) Ltd</v>
      </c>
      <c r="K553" s="2" t="s">
        <v>1021</v>
      </c>
      <c r="L553" s="21">
        <v>0.625</v>
      </c>
      <c r="M553" s="21">
        <v>0.75</v>
      </c>
      <c r="N553" s="26" t="str">
        <f t="shared" si="61"/>
        <v>3:00</v>
      </c>
      <c r="O553" s="26">
        <f t="shared" si="62"/>
        <v>180</v>
      </c>
      <c r="P553" s="42" t="str">
        <f>VLOOKUP(O553,TABLES!$F$2:$H$8,3)</f>
        <v>3 to 5 hrs</v>
      </c>
      <c r="Q553" s="5" t="s">
        <v>1081</v>
      </c>
    </row>
    <row r="554" spans="1:17" x14ac:dyDescent="0.35">
      <c r="A554" s="39" t="s">
        <v>4</v>
      </c>
      <c r="B554" s="14">
        <v>46027</v>
      </c>
      <c r="C554" s="26" t="str">
        <f t="shared" si="56"/>
        <v>Q4-2025</v>
      </c>
      <c r="D554" s="27" t="str">
        <f t="shared" si="57"/>
        <v>2026</v>
      </c>
      <c r="E554" s="26" t="str">
        <f t="shared" si="58"/>
        <v>Q4</v>
      </c>
      <c r="F554" s="25" t="str">
        <f t="shared" si="59"/>
        <v>Jan-26</v>
      </c>
      <c r="G554" s="26" t="str">
        <f t="shared" si="60"/>
        <v>Mon</v>
      </c>
      <c r="H554" s="5" t="s">
        <v>26</v>
      </c>
      <c r="I554" s="42">
        <f>VLOOKUP(H554,TABLES!$A$2:$B$146,2,FALSE)</f>
        <v>4013</v>
      </c>
      <c r="J554" s="42" t="str">
        <f>VLOOKUP(I554,TABLES!$B$2:$C$146,2,FALSE)</f>
        <v>Boots the Chemists Ltd</v>
      </c>
      <c r="K554" s="2" t="s">
        <v>1021</v>
      </c>
      <c r="L554" s="21">
        <v>0.66666666666666663</v>
      </c>
      <c r="M554" s="21">
        <v>0.79166666666666663</v>
      </c>
      <c r="N554" s="26" t="str">
        <f t="shared" si="61"/>
        <v>3:00</v>
      </c>
      <c r="O554" s="26">
        <f t="shared" si="62"/>
        <v>180</v>
      </c>
      <c r="P554" s="42" t="str">
        <f>VLOOKUP(O554,TABLES!$F$2:$H$8,3)</f>
        <v>3 to 5 hrs</v>
      </c>
      <c r="Q554" s="5" t="s">
        <v>1081</v>
      </c>
    </row>
    <row r="555" spans="1:17" x14ac:dyDescent="0.35">
      <c r="A555" s="39" t="s">
        <v>4</v>
      </c>
      <c r="B555" s="14">
        <v>46027</v>
      </c>
      <c r="C555" s="26" t="str">
        <f t="shared" si="56"/>
        <v>Q4-2025</v>
      </c>
      <c r="D555" s="27" t="str">
        <f t="shared" si="57"/>
        <v>2026</v>
      </c>
      <c r="E555" s="26" t="str">
        <f t="shared" si="58"/>
        <v>Q4</v>
      </c>
      <c r="F555" s="25" t="str">
        <f t="shared" si="59"/>
        <v>Jan-26</v>
      </c>
      <c r="G555" s="26" t="str">
        <f t="shared" si="60"/>
        <v>Mon</v>
      </c>
      <c r="H555" s="5" t="s">
        <v>27</v>
      </c>
      <c r="I555" s="42">
        <f>VLOOKUP(H555,TABLES!$A$2:$B$146,2,FALSE)</f>
        <v>4011</v>
      </c>
      <c r="J555" s="42" t="str">
        <f>VLOOKUP(I555,TABLES!$B$2:$C$146,2,FALSE)</f>
        <v>Boots the Chemists Ltd</v>
      </c>
      <c r="K555" s="2" t="s">
        <v>1021</v>
      </c>
      <c r="L555" s="21">
        <v>0.625</v>
      </c>
      <c r="M555" s="21">
        <v>0.72916666666666663</v>
      </c>
      <c r="N555" s="26" t="str">
        <f t="shared" si="61"/>
        <v>2:30</v>
      </c>
      <c r="O555" s="26">
        <f t="shared" si="62"/>
        <v>149.99999999999994</v>
      </c>
      <c r="P555" s="42" t="str">
        <f>VLOOKUP(O555,TABLES!$F$2:$H$8,3)</f>
        <v>1 to 3 hrs</v>
      </c>
      <c r="Q555" s="5" t="s">
        <v>1081</v>
      </c>
    </row>
    <row r="556" spans="1:17" x14ac:dyDescent="0.35">
      <c r="A556" s="39" t="s">
        <v>4</v>
      </c>
      <c r="B556" s="14">
        <v>46027</v>
      </c>
      <c r="C556" s="26" t="str">
        <f t="shared" si="56"/>
        <v>Q4-2025</v>
      </c>
      <c r="D556" s="27" t="str">
        <f t="shared" si="57"/>
        <v>2026</v>
      </c>
      <c r="E556" s="26" t="str">
        <f t="shared" si="58"/>
        <v>Q4</v>
      </c>
      <c r="F556" s="25" t="str">
        <f t="shared" si="59"/>
        <v>Jan-26</v>
      </c>
      <c r="G556" s="26" t="str">
        <f t="shared" si="60"/>
        <v>Mon</v>
      </c>
      <c r="H556" s="5" t="s">
        <v>33</v>
      </c>
      <c r="I556" s="42">
        <f>VLOOKUP(H556,TABLES!$A$2:$B$146,2,FALSE)</f>
        <v>4061</v>
      </c>
      <c r="J556" s="42" t="str">
        <f>VLOOKUP(I556,TABLES!$B$2:$C$146,2,FALSE)</f>
        <v>Boots the Chemists Ltd</v>
      </c>
      <c r="K556" s="2" t="s">
        <v>1021</v>
      </c>
      <c r="L556" s="21">
        <v>0.625</v>
      </c>
      <c r="M556" s="21">
        <v>0.72916666666666663</v>
      </c>
      <c r="N556" s="26" t="str">
        <f t="shared" si="61"/>
        <v>2:30</v>
      </c>
      <c r="O556" s="26">
        <f t="shared" si="62"/>
        <v>149.99999999999994</v>
      </c>
      <c r="P556" s="42" t="str">
        <f>VLOOKUP(O556,TABLES!$F$2:$H$8,3)</f>
        <v>1 to 3 hrs</v>
      </c>
      <c r="Q556" s="5" t="s">
        <v>1081</v>
      </c>
    </row>
    <row r="557" spans="1:17" x14ac:dyDescent="0.35">
      <c r="A557" s="39" t="s">
        <v>4</v>
      </c>
      <c r="B557" s="14">
        <v>46027</v>
      </c>
      <c r="C557" s="26" t="str">
        <f t="shared" si="56"/>
        <v>Q4-2025</v>
      </c>
      <c r="D557" s="27" t="str">
        <f t="shared" si="57"/>
        <v>2026</v>
      </c>
      <c r="E557" s="26" t="str">
        <f t="shared" si="58"/>
        <v>Q4</v>
      </c>
      <c r="F557" s="25" t="str">
        <f t="shared" si="59"/>
        <v>Jan-26</v>
      </c>
      <c r="G557" s="26" t="str">
        <f t="shared" si="60"/>
        <v>Mon</v>
      </c>
      <c r="H557" s="5" t="s">
        <v>1029</v>
      </c>
      <c r="I557" s="42">
        <f>VLOOKUP(H557,TABLES!$A$2:$B$146,2,FALSE)</f>
        <v>4135</v>
      </c>
      <c r="J557" s="42" t="str">
        <f>VLOOKUP(I557,TABLES!$B$2:$C$146,2,FALSE)</f>
        <v>A&amp;L Porter Ltd</v>
      </c>
      <c r="K557" s="2" t="s">
        <v>1021</v>
      </c>
      <c r="L557" s="21">
        <v>0.66666666666666663</v>
      </c>
      <c r="M557" s="21">
        <v>0.75</v>
      </c>
      <c r="N557" s="26" t="str">
        <f t="shared" si="61"/>
        <v>2:00</v>
      </c>
      <c r="O557" s="26">
        <f t="shared" si="62"/>
        <v>120.00000000000006</v>
      </c>
      <c r="P557" s="42" t="str">
        <f>VLOOKUP(O557,TABLES!$F$2:$H$8,3)</f>
        <v>1 to 3 hrs</v>
      </c>
      <c r="Q557" s="5" t="s">
        <v>1081</v>
      </c>
    </row>
    <row r="558" spans="1:17" x14ac:dyDescent="0.35">
      <c r="A558" s="39" t="s">
        <v>4</v>
      </c>
      <c r="B558" s="14">
        <v>46027</v>
      </c>
      <c r="C558" s="26" t="str">
        <f t="shared" si="56"/>
        <v>Q4-2025</v>
      </c>
      <c r="D558" s="27" t="str">
        <f t="shared" si="57"/>
        <v>2026</v>
      </c>
      <c r="E558" s="26" t="str">
        <f t="shared" si="58"/>
        <v>Q4</v>
      </c>
      <c r="F558" s="25" t="str">
        <f t="shared" si="59"/>
        <v>Jan-26</v>
      </c>
      <c r="G558" s="26" t="str">
        <f t="shared" si="60"/>
        <v>Mon</v>
      </c>
      <c r="H558" s="5" t="s">
        <v>793</v>
      </c>
      <c r="I558" s="42">
        <f>VLOOKUP(H558,TABLES!$A$2:$B$146,2,FALSE)</f>
        <v>4343</v>
      </c>
      <c r="J558" s="42" t="str">
        <f>VLOOKUP(I558,TABLES!$B$2:$C$146,2,FALSE)</f>
        <v>A&amp;L Porter Ltd</v>
      </c>
      <c r="K558" s="2" t="s">
        <v>1021</v>
      </c>
      <c r="L558" s="21">
        <v>0.66666666666666663</v>
      </c>
      <c r="M558" s="21">
        <v>0.75</v>
      </c>
      <c r="N558" s="26" t="str">
        <f t="shared" si="61"/>
        <v>2:00</v>
      </c>
      <c r="O558" s="26">
        <f t="shared" si="62"/>
        <v>120.00000000000006</v>
      </c>
      <c r="P558" s="42" t="str">
        <f>VLOOKUP(O558,TABLES!$F$2:$H$8,3)</f>
        <v>1 to 3 hrs</v>
      </c>
      <c r="Q558" s="5" t="s">
        <v>1081</v>
      </c>
    </row>
    <row r="559" spans="1:17" x14ac:dyDescent="0.35">
      <c r="A559" s="39" t="s">
        <v>4</v>
      </c>
      <c r="B559" s="14">
        <v>46027</v>
      </c>
      <c r="C559" s="26" t="str">
        <f t="shared" si="56"/>
        <v>Q4-2025</v>
      </c>
      <c r="D559" s="27" t="str">
        <f t="shared" si="57"/>
        <v>2026</v>
      </c>
      <c r="E559" s="26" t="str">
        <f t="shared" si="58"/>
        <v>Q4</v>
      </c>
      <c r="F559" s="25" t="str">
        <f t="shared" si="59"/>
        <v>Jan-26</v>
      </c>
      <c r="G559" s="26" t="str">
        <f t="shared" si="60"/>
        <v>Mon</v>
      </c>
      <c r="H559" s="5" t="s">
        <v>417</v>
      </c>
      <c r="I559" s="42">
        <f>VLOOKUP(H559,TABLES!$A$2:$B$146,2,FALSE)</f>
        <v>4133</v>
      </c>
      <c r="J559" s="42" t="str">
        <f>VLOOKUP(I559,TABLES!$B$2:$C$146,2,FALSE)</f>
        <v>A&amp;L Porter Ltd</v>
      </c>
      <c r="K559" s="2" t="s">
        <v>1021</v>
      </c>
      <c r="L559" s="21">
        <v>0.66666666666666663</v>
      </c>
      <c r="M559" s="21">
        <v>0.75</v>
      </c>
      <c r="N559" s="26" t="str">
        <f t="shared" si="61"/>
        <v>2:00</v>
      </c>
      <c r="O559" s="26">
        <f t="shared" si="62"/>
        <v>120.00000000000006</v>
      </c>
      <c r="P559" s="42" t="str">
        <f>VLOOKUP(O559,TABLES!$F$2:$H$8,3)</f>
        <v>1 to 3 hrs</v>
      </c>
      <c r="Q559" s="5" t="s">
        <v>1081</v>
      </c>
    </row>
    <row r="560" spans="1:17" x14ac:dyDescent="0.35">
      <c r="A560" s="39" t="s">
        <v>4</v>
      </c>
      <c r="B560" s="14">
        <v>46027</v>
      </c>
      <c r="C560" s="26" t="str">
        <f t="shared" si="56"/>
        <v>Q4-2025</v>
      </c>
      <c r="D560" s="27" t="str">
        <f t="shared" si="57"/>
        <v>2026</v>
      </c>
      <c r="E560" s="26" t="str">
        <f t="shared" si="58"/>
        <v>Q4</v>
      </c>
      <c r="F560" s="25" t="str">
        <f t="shared" si="59"/>
        <v>Jan-26</v>
      </c>
      <c r="G560" s="26" t="str">
        <f t="shared" si="60"/>
        <v>Mon</v>
      </c>
      <c r="H560" s="5" t="s">
        <v>1080</v>
      </c>
      <c r="I560" s="42">
        <f>VLOOKUP(H560,TABLES!$A$2:$B$146,2,FALSE)</f>
        <v>4097</v>
      </c>
      <c r="J560" s="42" t="str">
        <f>VLOOKUP(I560,TABLES!$B$2:$C$146,2,FALSE)</f>
        <v>A&amp;L Porter Ltd</v>
      </c>
      <c r="K560" s="2" t="s">
        <v>1021</v>
      </c>
      <c r="L560" s="21">
        <v>0.66666666666666663</v>
      </c>
      <c r="M560" s="21">
        <v>0.75</v>
      </c>
      <c r="N560" s="26" t="str">
        <f t="shared" si="61"/>
        <v>2:00</v>
      </c>
      <c r="O560" s="26">
        <f t="shared" si="62"/>
        <v>120.00000000000006</v>
      </c>
      <c r="P560" s="42" t="str">
        <f>VLOOKUP(O560,TABLES!$F$2:$H$8,3)</f>
        <v>1 to 3 hrs</v>
      </c>
      <c r="Q560" s="5" t="s">
        <v>1081</v>
      </c>
    </row>
    <row r="561" spans="1:17" x14ac:dyDescent="0.35">
      <c r="A561" s="39" t="s">
        <v>4</v>
      </c>
      <c r="B561" s="14">
        <v>46027</v>
      </c>
      <c r="C561" s="26" t="str">
        <f t="shared" si="56"/>
        <v>Q4-2025</v>
      </c>
      <c r="D561" s="27" t="str">
        <f t="shared" si="57"/>
        <v>2026</v>
      </c>
      <c r="E561" s="26" t="str">
        <f t="shared" si="58"/>
        <v>Q4</v>
      </c>
      <c r="F561" s="25" t="str">
        <f t="shared" si="59"/>
        <v>Jan-26</v>
      </c>
      <c r="G561" s="26" t="str">
        <f t="shared" si="60"/>
        <v>Mon</v>
      </c>
      <c r="H561" s="5" t="s">
        <v>1079</v>
      </c>
      <c r="I561" s="42">
        <f>VLOOKUP(H561,TABLES!$A$2:$B$146,2,FALSE)</f>
        <v>4051</v>
      </c>
      <c r="J561" s="42" t="str">
        <f>VLOOKUP(I561,TABLES!$B$2:$C$146,2,FALSE)</f>
        <v>Gardens Pharmacy Ltd</v>
      </c>
      <c r="K561" s="2" t="s">
        <v>1021</v>
      </c>
      <c r="L561" s="21">
        <v>0.66666666666666663</v>
      </c>
      <c r="M561" s="21">
        <v>0.75</v>
      </c>
      <c r="N561" s="26" t="str">
        <f t="shared" si="61"/>
        <v>2:00</v>
      </c>
      <c r="O561" s="26">
        <f t="shared" si="62"/>
        <v>120.00000000000006</v>
      </c>
      <c r="P561" s="42" t="str">
        <f>VLOOKUP(O561,TABLES!$F$2:$H$8,3)</f>
        <v>1 to 3 hrs</v>
      </c>
      <c r="Q561" s="5" t="s">
        <v>1081</v>
      </c>
    </row>
    <row r="562" spans="1:17" x14ac:dyDescent="0.35">
      <c r="A562" s="39" t="s">
        <v>4</v>
      </c>
      <c r="B562" s="14">
        <v>46027</v>
      </c>
      <c r="C562" s="26" t="str">
        <f t="shared" si="56"/>
        <v>Q4-2025</v>
      </c>
      <c r="D562" s="27" t="str">
        <f t="shared" si="57"/>
        <v>2026</v>
      </c>
      <c r="E562" s="26" t="str">
        <f t="shared" si="58"/>
        <v>Q4</v>
      </c>
      <c r="F562" s="25" t="str">
        <f t="shared" si="59"/>
        <v>Jan-26</v>
      </c>
      <c r="G562" s="26" t="str">
        <f t="shared" si="60"/>
        <v>Mon</v>
      </c>
      <c r="H562" s="5" t="s">
        <v>235</v>
      </c>
      <c r="I562" s="42">
        <f>VLOOKUP(H562,TABLES!$A$2:$B$146,2,FALSE)</f>
        <v>4078</v>
      </c>
      <c r="J562" s="42" t="str">
        <f>VLOOKUP(I562,TABLES!$B$2:$C$146,2,FALSE)</f>
        <v>Nicholas S Wilson Ltd</v>
      </c>
      <c r="K562" s="2" t="s">
        <v>1021</v>
      </c>
      <c r="L562" s="21">
        <v>0.625</v>
      </c>
      <c r="M562" s="21">
        <v>0.72916666666666663</v>
      </c>
      <c r="N562" s="26" t="str">
        <f t="shared" si="61"/>
        <v>2:30</v>
      </c>
      <c r="O562" s="26">
        <f t="shared" si="62"/>
        <v>149.99999999999994</v>
      </c>
      <c r="P562" s="42" t="str">
        <f>VLOOKUP(O562,TABLES!$F$2:$H$8,3)</f>
        <v>1 to 3 hrs</v>
      </c>
      <c r="Q562" s="5" t="s">
        <v>1081</v>
      </c>
    </row>
    <row r="563" spans="1:17" x14ac:dyDescent="0.35">
      <c r="A563" s="39" t="s">
        <v>4</v>
      </c>
      <c r="B563" s="14">
        <v>46027</v>
      </c>
      <c r="C563" s="26" t="str">
        <f t="shared" si="56"/>
        <v>Q4-2025</v>
      </c>
      <c r="D563" s="27" t="str">
        <f t="shared" si="57"/>
        <v>2026</v>
      </c>
      <c r="E563" s="26" t="str">
        <f t="shared" si="58"/>
        <v>Q4</v>
      </c>
      <c r="F563" s="25" t="str">
        <f t="shared" si="59"/>
        <v>Jan-26</v>
      </c>
      <c r="G563" s="26" t="str">
        <f t="shared" si="60"/>
        <v>Mon</v>
      </c>
      <c r="H563" s="5" t="s">
        <v>36</v>
      </c>
      <c r="I563" s="42">
        <f>VLOOKUP(H563,TABLES!$A$2:$B$146,2,FALSE)</f>
        <v>4073</v>
      </c>
      <c r="J563" s="42" t="str">
        <f>VLOOKUP(I563,TABLES!$B$2:$C$146,2,FALSE)</f>
        <v>Boots the Chemists Ltd</v>
      </c>
      <c r="K563" s="2" t="s">
        <v>1021</v>
      </c>
      <c r="L563" s="21">
        <v>0.72916666666666663</v>
      </c>
      <c r="M563" s="21">
        <v>0.83333333333333337</v>
      </c>
      <c r="N563" s="26" t="str">
        <f t="shared" si="61"/>
        <v>2:30</v>
      </c>
      <c r="O563" s="26">
        <f t="shared" si="62"/>
        <v>150.00000000000011</v>
      </c>
      <c r="P563" s="42" t="str">
        <f>VLOOKUP(O563,TABLES!$F$2:$H$8,3)</f>
        <v>1 to 3 hrs</v>
      </c>
      <c r="Q563" s="5" t="s">
        <v>1081</v>
      </c>
    </row>
    <row r="564" spans="1:17" x14ac:dyDescent="0.35">
      <c r="A564" s="39" t="s">
        <v>4</v>
      </c>
      <c r="B564" s="14">
        <v>46027</v>
      </c>
      <c r="C564" s="26" t="str">
        <f t="shared" si="56"/>
        <v>Q4-2025</v>
      </c>
      <c r="D564" s="27" t="str">
        <f t="shared" si="57"/>
        <v>2026</v>
      </c>
      <c r="E564" s="26" t="str">
        <f t="shared" si="58"/>
        <v>Q4</v>
      </c>
      <c r="F564" s="25" t="str">
        <f t="shared" si="59"/>
        <v>Jan-26</v>
      </c>
      <c r="G564" s="26" t="str">
        <f t="shared" si="60"/>
        <v>Mon</v>
      </c>
      <c r="H564" s="5" t="s">
        <v>391</v>
      </c>
      <c r="I564" s="42">
        <f>VLOOKUP(H564,TABLES!$A$2:$B$146,2,FALSE)</f>
        <v>4125</v>
      </c>
      <c r="J564" s="42" t="str">
        <f>VLOOKUP(I564,TABLES!$B$2:$C$146,2,FALSE)</f>
        <v>Steven F Webster Ltd</v>
      </c>
      <c r="K564" s="2" t="s">
        <v>1021</v>
      </c>
      <c r="L564" s="21">
        <v>0.63541666666666663</v>
      </c>
      <c r="M564" s="21">
        <v>0.72916666666666663</v>
      </c>
      <c r="N564" s="26" t="str">
        <f t="shared" si="61"/>
        <v>2:15</v>
      </c>
      <c r="O564" s="26">
        <f t="shared" si="62"/>
        <v>135</v>
      </c>
      <c r="P564" s="42" t="str">
        <f>VLOOKUP(O564,TABLES!$F$2:$H$8,3)</f>
        <v>1 to 3 hrs</v>
      </c>
      <c r="Q564" s="5" t="s">
        <v>1081</v>
      </c>
    </row>
    <row r="565" spans="1:17" x14ac:dyDescent="0.35">
      <c r="A565" s="39" t="s">
        <v>4</v>
      </c>
      <c r="B565" s="14">
        <v>46027</v>
      </c>
      <c r="C565" s="26" t="str">
        <f t="shared" si="56"/>
        <v>Q4-2025</v>
      </c>
      <c r="D565" s="27" t="str">
        <f t="shared" si="57"/>
        <v>2026</v>
      </c>
      <c r="E565" s="26" t="str">
        <f t="shared" si="58"/>
        <v>Q4</v>
      </c>
      <c r="F565" s="25" t="str">
        <f t="shared" si="59"/>
        <v>Jan-26</v>
      </c>
      <c r="G565" s="26" t="str">
        <f t="shared" si="60"/>
        <v>Mon</v>
      </c>
      <c r="H565" s="5" t="s">
        <v>332</v>
      </c>
      <c r="I565" s="42">
        <f>VLOOKUP(H565,TABLES!$A$2:$B$146,2,FALSE)</f>
        <v>4109</v>
      </c>
      <c r="J565" s="42" t="str">
        <f>VLOOKUP(I565,TABLES!$B$2:$C$146,2,FALSE)</f>
        <v>KMS McFarlane Ltd</v>
      </c>
      <c r="K565" s="2" t="s">
        <v>1021</v>
      </c>
      <c r="L565" s="21">
        <v>0.66666666666666663</v>
      </c>
      <c r="M565" s="21">
        <v>0.72916666666666663</v>
      </c>
      <c r="N565" s="26" t="str">
        <f t="shared" si="61"/>
        <v>1:30</v>
      </c>
      <c r="O565" s="26">
        <f t="shared" si="62"/>
        <v>90</v>
      </c>
      <c r="P565" s="42" t="str">
        <f>VLOOKUP(O565,TABLES!$F$2:$H$8,3)</f>
        <v>1 to 3 hrs</v>
      </c>
      <c r="Q565" s="5" t="s">
        <v>1081</v>
      </c>
    </row>
    <row r="566" spans="1:17" x14ac:dyDescent="0.35">
      <c r="A566" s="39" t="s">
        <v>4</v>
      </c>
      <c r="B566" s="14">
        <v>46027</v>
      </c>
      <c r="C566" s="26" t="str">
        <f t="shared" si="56"/>
        <v>Q4-2025</v>
      </c>
      <c r="D566" s="27" t="str">
        <f t="shared" si="57"/>
        <v>2026</v>
      </c>
      <c r="E566" s="26" t="str">
        <f t="shared" si="58"/>
        <v>Q4</v>
      </c>
      <c r="F566" s="25" t="str">
        <f t="shared" si="59"/>
        <v>Jan-26</v>
      </c>
      <c r="G566" s="26" t="str">
        <f t="shared" si="60"/>
        <v>Mon</v>
      </c>
      <c r="H566" s="5" t="s">
        <v>606</v>
      </c>
      <c r="I566" s="42">
        <f>VLOOKUP(H566,TABLES!$A$2:$B$146,2,FALSE)</f>
        <v>4293</v>
      </c>
      <c r="J566" s="42" t="str">
        <f>VLOOKUP(I566,TABLES!$B$2:$C$146,2,FALSE)</f>
        <v>Boots the Chemists Ltd</v>
      </c>
      <c r="K566" s="2" t="s">
        <v>1021</v>
      </c>
      <c r="L566" s="21">
        <v>0.64583333333333337</v>
      </c>
      <c r="M566" s="21">
        <v>0.75</v>
      </c>
      <c r="N566" s="26" t="str">
        <f t="shared" si="61"/>
        <v>2:30</v>
      </c>
      <c r="O566" s="26">
        <f t="shared" si="62"/>
        <v>149.99999999999994</v>
      </c>
      <c r="P566" s="42" t="str">
        <f>VLOOKUP(O566,TABLES!$F$2:$H$8,3)</f>
        <v>1 to 3 hrs</v>
      </c>
      <c r="Q566" s="5" t="s">
        <v>1081</v>
      </c>
    </row>
    <row r="567" spans="1:17" x14ac:dyDescent="0.35">
      <c r="A567" s="39" t="s">
        <v>4</v>
      </c>
      <c r="B567" s="14">
        <v>46027</v>
      </c>
      <c r="C567" s="26" t="str">
        <f t="shared" si="56"/>
        <v>Q4-2025</v>
      </c>
      <c r="D567" s="27" t="str">
        <f t="shared" si="57"/>
        <v>2026</v>
      </c>
      <c r="E567" s="26" t="str">
        <f t="shared" si="58"/>
        <v>Q4</v>
      </c>
      <c r="F567" s="25" t="str">
        <f t="shared" si="59"/>
        <v>Jan-26</v>
      </c>
      <c r="G567" s="26" t="str">
        <f t="shared" si="60"/>
        <v>Mon</v>
      </c>
      <c r="H567" s="5" t="s">
        <v>530</v>
      </c>
      <c r="I567" s="42">
        <f>VLOOKUP(H567,TABLES!$A$2:$B$146,2,FALSE)</f>
        <v>4215</v>
      </c>
      <c r="J567" s="42" t="str">
        <f>VLOOKUP(I567,TABLES!$B$2:$C$146,2,FALSE)</f>
        <v>John Ross (Chemists) Limited</v>
      </c>
      <c r="K567" s="2" t="s">
        <v>1021</v>
      </c>
      <c r="L567" s="21">
        <v>0.66666666666666663</v>
      </c>
      <c r="M567" s="21">
        <v>0.72916666666666663</v>
      </c>
      <c r="N567" s="26" t="str">
        <f t="shared" si="61"/>
        <v>1:30</v>
      </c>
      <c r="O567" s="26">
        <f t="shared" si="62"/>
        <v>90</v>
      </c>
      <c r="P567" s="42" t="str">
        <f>VLOOKUP(O567,TABLES!$F$2:$H$8,3)</f>
        <v>1 to 3 hrs</v>
      </c>
      <c r="Q567" s="5" t="s">
        <v>1081</v>
      </c>
    </row>
    <row r="568" spans="1:17" x14ac:dyDescent="0.35">
      <c r="A568" s="39" t="s">
        <v>4</v>
      </c>
      <c r="B568" s="14">
        <v>46027</v>
      </c>
      <c r="C568" s="26" t="str">
        <f t="shared" si="56"/>
        <v>Q4-2025</v>
      </c>
      <c r="D568" s="27" t="str">
        <f t="shared" si="57"/>
        <v>2026</v>
      </c>
      <c r="E568" s="26" t="str">
        <f t="shared" si="58"/>
        <v>Q4</v>
      </c>
      <c r="F568" s="25" t="str">
        <f t="shared" si="59"/>
        <v>Jan-26</v>
      </c>
      <c r="G568" s="26" t="str">
        <f t="shared" si="60"/>
        <v>Mon</v>
      </c>
      <c r="H568" s="5" t="s">
        <v>98</v>
      </c>
      <c r="I568" s="42">
        <f>VLOOKUP(H568,TABLES!$A$2:$B$146,2,FALSE)</f>
        <v>4019</v>
      </c>
      <c r="J568" s="42" t="str">
        <f>VLOOKUP(I568,TABLES!$B$2:$C$146,2,FALSE)</f>
        <v>Zaq Aberdeen Ltd</v>
      </c>
      <c r="K568" s="2" t="s">
        <v>1020</v>
      </c>
      <c r="L568" s="21">
        <v>0.625</v>
      </c>
      <c r="M568" s="21">
        <v>0.75</v>
      </c>
      <c r="N568" s="26" t="str">
        <f t="shared" si="61"/>
        <v>3:00</v>
      </c>
      <c r="O568" s="26">
        <f t="shared" si="62"/>
        <v>180</v>
      </c>
      <c r="P568" s="42" t="str">
        <f>VLOOKUP(O568,TABLES!$F$2:$H$8,3)</f>
        <v>3 to 5 hrs</v>
      </c>
      <c r="Q568" s="5" t="s">
        <v>1081</v>
      </c>
    </row>
    <row r="569" spans="1:17" x14ac:dyDescent="0.35">
      <c r="A569" s="39" t="s">
        <v>4</v>
      </c>
      <c r="B569" s="14">
        <v>46027</v>
      </c>
      <c r="C569" s="26" t="str">
        <f t="shared" si="56"/>
        <v>Q4-2025</v>
      </c>
      <c r="D569" s="27" t="str">
        <f t="shared" si="57"/>
        <v>2026</v>
      </c>
      <c r="E569" s="26" t="str">
        <f t="shared" si="58"/>
        <v>Q4</v>
      </c>
      <c r="F569" s="25" t="str">
        <f t="shared" si="59"/>
        <v>Jan-26</v>
      </c>
      <c r="G569" s="26" t="str">
        <f t="shared" si="60"/>
        <v>Mon</v>
      </c>
      <c r="H569" s="5" t="s">
        <v>452</v>
      </c>
      <c r="I569" s="42">
        <f>VLOOKUP(H569,TABLES!$A$2:$B$146,2,FALSE)</f>
        <v>4153</v>
      </c>
      <c r="J569" s="42" t="str">
        <f>VLOOKUP(I569,TABLES!$B$2:$C$146,2,FALSE)</f>
        <v>JMF Healthcare Ltd</v>
      </c>
      <c r="K569" s="2" t="s">
        <v>1021</v>
      </c>
      <c r="L569" s="21">
        <v>0.6875</v>
      </c>
      <c r="M569" s="21">
        <v>0.72916666666666663</v>
      </c>
      <c r="N569" s="26" t="str">
        <f t="shared" si="61"/>
        <v>1:00</v>
      </c>
      <c r="O569" s="26">
        <f t="shared" si="62"/>
        <v>59.999999999999943</v>
      </c>
      <c r="P569" s="42" t="str">
        <f>VLOOKUP(O569,TABLES!$F$2:$H$8,3)</f>
        <v>1 to 3 hrs</v>
      </c>
      <c r="Q569" s="5" t="s">
        <v>1081</v>
      </c>
    </row>
    <row r="570" spans="1:17" x14ac:dyDescent="0.35">
      <c r="A570" s="39" t="s">
        <v>4</v>
      </c>
      <c r="B570" s="14">
        <v>46028</v>
      </c>
      <c r="C570" s="26" t="str">
        <f t="shared" si="56"/>
        <v>Q4-2025</v>
      </c>
      <c r="D570" s="27" t="str">
        <f t="shared" si="57"/>
        <v>2026</v>
      </c>
      <c r="E570" s="26" t="str">
        <f t="shared" si="58"/>
        <v>Q4</v>
      </c>
      <c r="F570" s="25" t="str">
        <f t="shared" si="59"/>
        <v>Jan-26</v>
      </c>
      <c r="G570" s="26" t="str">
        <f t="shared" si="60"/>
        <v>Tue</v>
      </c>
      <c r="H570" s="5" t="s">
        <v>332</v>
      </c>
      <c r="I570" s="42">
        <f>VLOOKUP(H570,TABLES!$A$2:$B$146,2,FALSE)</f>
        <v>4109</v>
      </c>
      <c r="J570" s="42" t="str">
        <f>VLOOKUP(I570,TABLES!$B$2:$C$146,2,FALSE)</f>
        <v>KMS McFarlane Ltd</v>
      </c>
      <c r="K570" s="2" t="s">
        <v>1021</v>
      </c>
      <c r="L570" s="21">
        <v>0.64583333333333337</v>
      </c>
      <c r="M570" s="21">
        <v>0.72916666666666663</v>
      </c>
      <c r="N570" s="26" t="str">
        <f t="shared" si="61"/>
        <v>2:00</v>
      </c>
      <c r="O570" s="26">
        <f t="shared" si="62"/>
        <v>119.99999999999989</v>
      </c>
      <c r="P570" s="42" t="str">
        <f>VLOOKUP(O570,TABLES!$F$2:$H$8,3)</f>
        <v>1 to 3 hrs</v>
      </c>
      <c r="Q570" s="5" t="s">
        <v>1081</v>
      </c>
    </row>
    <row r="571" spans="1:17" x14ac:dyDescent="0.35">
      <c r="A571" s="39" t="s">
        <v>4</v>
      </c>
      <c r="B571" s="14">
        <v>46028</v>
      </c>
      <c r="C571" s="26" t="str">
        <f t="shared" si="56"/>
        <v>Q4-2025</v>
      </c>
      <c r="D571" s="27" t="str">
        <f t="shared" si="57"/>
        <v>2026</v>
      </c>
      <c r="E571" s="26" t="str">
        <f t="shared" si="58"/>
        <v>Q4</v>
      </c>
      <c r="F571" s="25" t="str">
        <f t="shared" si="59"/>
        <v>Jan-26</v>
      </c>
      <c r="G571" s="26" t="str">
        <f t="shared" si="60"/>
        <v>Tue</v>
      </c>
      <c r="H571" s="5" t="s">
        <v>19</v>
      </c>
      <c r="I571" s="42">
        <f>VLOOKUP(H571,TABLES!$A$2:$B$146,2,FALSE)</f>
        <v>4314</v>
      </c>
      <c r="J571" s="42" t="str">
        <f>VLOOKUP(I571,TABLES!$B$2:$C$146,2,FALSE)</f>
        <v>L Rowland &amp; Co (Retail) Ltd</v>
      </c>
      <c r="K571" s="2" t="s">
        <v>1021</v>
      </c>
      <c r="L571" s="21">
        <v>0.64583333333333337</v>
      </c>
      <c r="M571" s="21">
        <v>0.75</v>
      </c>
      <c r="N571" s="26" t="str">
        <f t="shared" si="61"/>
        <v>2:30</v>
      </c>
      <c r="O571" s="26">
        <f t="shared" si="62"/>
        <v>149.99999999999994</v>
      </c>
      <c r="P571" s="42" t="str">
        <f>VLOOKUP(O571,TABLES!$F$2:$H$8,3)</f>
        <v>1 to 3 hrs</v>
      </c>
      <c r="Q571" s="5" t="s">
        <v>1081</v>
      </c>
    </row>
    <row r="572" spans="1:17" x14ac:dyDescent="0.35">
      <c r="A572" s="39" t="s">
        <v>4</v>
      </c>
      <c r="B572" s="14">
        <v>46028</v>
      </c>
      <c r="C572" s="26" t="str">
        <f t="shared" si="56"/>
        <v>Q4-2025</v>
      </c>
      <c r="D572" s="27" t="str">
        <f t="shared" si="57"/>
        <v>2026</v>
      </c>
      <c r="E572" s="26" t="str">
        <f t="shared" si="58"/>
        <v>Q4</v>
      </c>
      <c r="F572" s="25" t="str">
        <f t="shared" si="59"/>
        <v>Jan-26</v>
      </c>
      <c r="G572" s="26" t="str">
        <f t="shared" si="60"/>
        <v>Tue</v>
      </c>
      <c r="H572" s="5" t="s">
        <v>26</v>
      </c>
      <c r="I572" s="42">
        <f>VLOOKUP(H572,TABLES!$A$2:$B$146,2,FALSE)</f>
        <v>4013</v>
      </c>
      <c r="J572" s="42" t="str">
        <f>VLOOKUP(I572,TABLES!$B$2:$C$146,2,FALSE)</f>
        <v>Boots the Chemists Ltd</v>
      </c>
      <c r="K572" s="2" t="s">
        <v>1021</v>
      </c>
      <c r="L572" s="21">
        <v>0.70833333333333337</v>
      </c>
      <c r="M572" s="21">
        <v>0.79166666666666663</v>
      </c>
      <c r="N572" s="26" t="str">
        <f t="shared" si="61"/>
        <v>2:00</v>
      </c>
      <c r="O572" s="26">
        <f t="shared" si="62"/>
        <v>119.99999999999989</v>
      </c>
      <c r="P572" s="42" t="str">
        <f>VLOOKUP(O572,TABLES!$F$2:$H$8,3)</f>
        <v>1 to 3 hrs</v>
      </c>
      <c r="Q572" s="5" t="s">
        <v>1081</v>
      </c>
    </row>
    <row r="573" spans="1:17" x14ac:dyDescent="0.35">
      <c r="A573" s="39" t="s">
        <v>4</v>
      </c>
      <c r="B573" s="14">
        <v>46028</v>
      </c>
      <c r="C573" s="26" t="str">
        <f t="shared" si="56"/>
        <v>Q4-2025</v>
      </c>
      <c r="D573" s="27" t="str">
        <f t="shared" si="57"/>
        <v>2026</v>
      </c>
      <c r="E573" s="26" t="str">
        <f t="shared" si="58"/>
        <v>Q4</v>
      </c>
      <c r="F573" s="25" t="str">
        <f t="shared" si="59"/>
        <v>Jan-26</v>
      </c>
      <c r="G573" s="26" t="str">
        <f t="shared" si="60"/>
        <v>Tue</v>
      </c>
      <c r="H573" s="5" t="s">
        <v>31</v>
      </c>
      <c r="I573" s="42">
        <f>VLOOKUP(H573,TABLES!$A$2:$B$146,2,FALSE)</f>
        <v>4022</v>
      </c>
      <c r="J573" s="42" t="str">
        <f>VLOOKUP(I573,TABLES!$B$2:$C$146,2,FALSE)</f>
        <v>Boots the Chemists Ltd</v>
      </c>
      <c r="K573" s="2" t="s">
        <v>1021</v>
      </c>
      <c r="L573" s="21">
        <v>0.66666666666666663</v>
      </c>
      <c r="M573" s="21">
        <v>0.72916666666666663</v>
      </c>
      <c r="N573" s="26" t="str">
        <f t="shared" si="61"/>
        <v>1:30</v>
      </c>
      <c r="O573" s="26">
        <f t="shared" si="62"/>
        <v>90</v>
      </c>
      <c r="P573" s="42" t="str">
        <f>VLOOKUP(O573,TABLES!$F$2:$H$8,3)</f>
        <v>1 to 3 hrs</v>
      </c>
      <c r="Q573" s="5" t="s">
        <v>1081</v>
      </c>
    </row>
    <row r="574" spans="1:17" x14ac:dyDescent="0.35">
      <c r="A574" s="39" t="s">
        <v>4</v>
      </c>
      <c r="B574" s="14">
        <v>46028</v>
      </c>
      <c r="C574" s="26" t="str">
        <f t="shared" si="56"/>
        <v>Q4-2025</v>
      </c>
      <c r="D574" s="27" t="str">
        <f t="shared" si="57"/>
        <v>2026</v>
      </c>
      <c r="E574" s="26" t="str">
        <f t="shared" si="58"/>
        <v>Q4</v>
      </c>
      <c r="F574" s="25" t="str">
        <f t="shared" si="59"/>
        <v>Jan-26</v>
      </c>
      <c r="G574" s="26" t="str">
        <f t="shared" si="60"/>
        <v>Tue</v>
      </c>
      <c r="H574" s="5" t="s">
        <v>235</v>
      </c>
      <c r="I574" s="42">
        <f>VLOOKUP(H574,TABLES!$A$2:$B$146,2,FALSE)</f>
        <v>4078</v>
      </c>
      <c r="J574" s="42" t="str">
        <f>VLOOKUP(I574,TABLES!$B$2:$C$146,2,FALSE)</f>
        <v>Nicholas S Wilson Ltd</v>
      </c>
      <c r="K574" s="2" t="s">
        <v>1021</v>
      </c>
      <c r="L574" s="21">
        <v>0.66666666666666663</v>
      </c>
      <c r="M574" s="21">
        <v>0.72916666666666663</v>
      </c>
      <c r="N574" s="26" t="str">
        <f t="shared" si="61"/>
        <v>1:30</v>
      </c>
      <c r="O574" s="26">
        <f t="shared" si="62"/>
        <v>90</v>
      </c>
      <c r="P574" s="42" t="str">
        <f>VLOOKUP(O574,TABLES!$F$2:$H$8,3)</f>
        <v>1 to 3 hrs</v>
      </c>
      <c r="Q574" s="5" t="s">
        <v>1081</v>
      </c>
    </row>
    <row r="575" spans="1:17" x14ac:dyDescent="0.35">
      <c r="A575" s="39" t="s">
        <v>4</v>
      </c>
      <c r="B575" s="14">
        <v>46028</v>
      </c>
      <c r="C575" s="26" t="str">
        <f t="shared" si="56"/>
        <v>Q4-2025</v>
      </c>
      <c r="D575" s="27" t="str">
        <f t="shared" si="57"/>
        <v>2026</v>
      </c>
      <c r="E575" s="26" t="str">
        <f t="shared" si="58"/>
        <v>Q4</v>
      </c>
      <c r="F575" s="25" t="str">
        <f t="shared" si="59"/>
        <v>Jan-26</v>
      </c>
      <c r="G575" s="26" t="str">
        <f t="shared" si="60"/>
        <v>Tue</v>
      </c>
      <c r="H575" s="5" t="s">
        <v>530</v>
      </c>
      <c r="I575" s="42">
        <f>VLOOKUP(H575,TABLES!$A$2:$B$146,2,FALSE)</f>
        <v>4215</v>
      </c>
      <c r="J575" s="42" t="str">
        <f>VLOOKUP(I575,TABLES!$B$2:$C$146,2,FALSE)</f>
        <v>John Ross (Chemists) Limited</v>
      </c>
      <c r="K575" s="2" t="s">
        <v>1021</v>
      </c>
      <c r="L575" s="21">
        <v>0.66666666666666663</v>
      </c>
      <c r="M575" s="21">
        <v>0.72916666666666663</v>
      </c>
      <c r="N575" s="26" t="str">
        <f t="shared" si="61"/>
        <v>1:30</v>
      </c>
      <c r="O575" s="26">
        <f t="shared" si="62"/>
        <v>90</v>
      </c>
      <c r="P575" s="42" t="str">
        <f>VLOOKUP(O575,TABLES!$F$2:$H$8,3)</f>
        <v>1 to 3 hrs</v>
      </c>
      <c r="Q575" s="5" t="s">
        <v>1081</v>
      </c>
    </row>
    <row r="576" spans="1:17" x14ac:dyDescent="0.35">
      <c r="A576" s="39" t="s">
        <v>4</v>
      </c>
      <c r="B576" s="14">
        <v>46028</v>
      </c>
      <c r="C576" s="26" t="str">
        <f t="shared" si="56"/>
        <v>Q4-2025</v>
      </c>
      <c r="D576" s="27" t="str">
        <f t="shared" si="57"/>
        <v>2026</v>
      </c>
      <c r="E576" s="26" t="str">
        <f t="shared" si="58"/>
        <v>Q4</v>
      </c>
      <c r="F576" s="25" t="str">
        <f t="shared" si="59"/>
        <v>Jan-26</v>
      </c>
      <c r="G576" s="26" t="str">
        <f t="shared" si="60"/>
        <v>Tue</v>
      </c>
      <c r="H576" s="5" t="s">
        <v>24</v>
      </c>
      <c r="I576" s="42">
        <f>VLOOKUP(H576,TABLES!$A$2:$B$146,2,FALSE)</f>
        <v>4214</v>
      </c>
      <c r="J576" s="42" t="str">
        <f>VLOOKUP(I576,TABLES!$B$2:$C$146,2,FALSE)</f>
        <v>John Ross (Chemists) Limited</v>
      </c>
      <c r="K576" s="2" t="s">
        <v>1021</v>
      </c>
      <c r="L576" s="21">
        <v>0.66666666666666663</v>
      </c>
      <c r="M576" s="21">
        <v>0.72916666666666663</v>
      </c>
      <c r="N576" s="26" t="str">
        <f t="shared" si="61"/>
        <v>1:30</v>
      </c>
      <c r="O576" s="26">
        <f t="shared" si="62"/>
        <v>90</v>
      </c>
      <c r="P576" s="42" t="str">
        <f>VLOOKUP(O576,TABLES!$F$2:$H$8,3)</f>
        <v>1 to 3 hrs</v>
      </c>
      <c r="Q576" s="5" t="s">
        <v>1081</v>
      </c>
    </row>
    <row r="577" spans="1:17" x14ac:dyDescent="0.35">
      <c r="A577" s="39" t="s">
        <v>4</v>
      </c>
      <c r="B577" s="14">
        <v>46028</v>
      </c>
      <c r="C577" s="26" t="str">
        <f t="shared" si="56"/>
        <v>Q4-2025</v>
      </c>
      <c r="D577" s="27" t="str">
        <f t="shared" si="57"/>
        <v>2026</v>
      </c>
      <c r="E577" s="26" t="str">
        <f t="shared" si="58"/>
        <v>Q4</v>
      </c>
      <c r="F577" s="25" t="str">
        <f t="shared" si="59"/>
        <v>Jan-26</v>
      </c>
      <c r="G577" s="26" t="str">
        <f t="shared" si="60"/>
        <v>Tue</v>
      </c>
      <c r="H577" s="5" t="s">
        <v>595</v>
      </c>
      <c r="I577" s="42">
        <f>VLOOKUP(H577,TABLES!$A$2:$B$146,2,FALSE)</f>
        <v>4291</v>
      </c>
      <c r="J577" s="42" t="str">
        <f>VLOOKUP(I577,TABLES!$B$2:$C$146,2,FALSE)</f>
        <v>John Ross (Chemists) Limited</v>
      </c>
      <c r="K577" s="2" t="s">
        <v>1021</v>
      </c>
      <c r="L577" s="21">
        <v>0.66666666666666663</v>
      </c>
      <c r="M577" s="21">
        <v>0.72916666666666663</v>
      </c>
      <c r="N577" s="26" t="str">
        <f t="shared" si="61"/>
        <v>1:30</v>
      </c>
      <c r="O577" s="26">
        <f t="shared" si="62"/>
        <v>90</v>
      </c>
      <c r="P577" s="42" t="str">
        <f>VLOOKUP(O577,TABLES!$F$2:$H$8,3)</f>
        <v>1 to 3 hrs</v>
      </c>
      <c r="Q577" s="5" t="s">
        <v>1081</v>
      </c>
    </row>
    <row r="578" spans="1:17" x14ac:dyDescent="0.35">
      <c r="A578" s="39" t="s">
        <v>4</v>
      </c>
      <c r="B578" s="14">
        <v>46028</v>
      </c>
      <c r="C578" s="26" t="str">
        <f t="shared" ref="C578:C642" si="63">"Q"&amp;CHOOSE(MONTH(B578),4,4,4,1,1,1,2,2,2,3,3,3)&amp;"-"&amp;IF(MONTH(B578)&lt;4,0,1)+YEAR(B578)-1</f>
        <v>Q4-2025</v>
      </c>
      <c r="D578" s="27" t="str">
        <f t="shared" ref="D578:D642" si="64">TEXT(B578,"yyyy")</f>
        <v>2026</v>
      </c>
      <c r="E578" s="26" t="str">
        <f t="shared" ref="E578:E642" si="65">"Q"&amp;CHOOSE(MONTH(B578),4,4,4,1,1,1,2,2,2,3,3,3)</f>
        <v>Q4</v>
      </c>
      <c r="F578" s="25" t="str">
        <f t="shared" ref="F578:F642" si="66">TEXT(B578,"mmm-yy")</f>
        <v>Jan-26</v>
      </c>
      <c r="G578" s="26" t="str">
        <f t="shared" ref="G578:G642" si="67">TEXT(B578,"ddd")</f>
        <v>Tue</v>
      </c>
      <c r="H578" s="5" t="s">
        <v>724</v>
      </c>
      <c r="I578" s="42">
        <f>VLOOKUP(H578,TABLES!$A$2:$B$146,2,FALSE)</f>
        <v>4327</v>
      </c>
      <c r="J578" s="42" t="str">
        <f>VLOOKUP(I578,TABLES!$B$2:$C$146,2,FALSE)</f>
        <v>John Ross (Chemists) Limited</v>
      </c>
      <c r="K578" s="2" t="s">
        <v>1021</v>
      </c>
      <c r="L578" s="21">
        <v>0.66666666666666663</v>
      </c>
      <c r="M578" s="21">
        <v>0.72916666666666663</v>
      </c>
      <c r="N578" s="26" t="str">
        <f t="shared" ref="N578:N642" si="68">TEXT(M578-L578,"H:MM")</f>
        <v>1:30</v>
      </c>
      <c r="O578" s="26">
        <f t="shared" ref="O578:O642" si="69">(M578-L578)*1440</f>
        <v>90</v>
      </c>
      <c r="P578" s="42" t="str">
        <f>VLOOKUP(O578,TABLES!$F$2:$H$8,3)</f>
        <v>1 to 3 hrs</v>
      </c>
      <c r="Q578" s="5" t="s">
        <v>1081</v>
      </c>
    </row>
    <row r="579" spans="1:17" x14ac:dyDescent="0.35">
      <c r="A579" s="39" t="s">
        <v>4</v>
      </c>
      <c r="B579" s="14">
        <v>46028</v>
      </c>
      <c r="C579" s="26" t="str">
        <f t="shared" si="63"/>
        <v>Q4-2025</v>
      </c>
      <c r="D579" s="27" t="str">
        <f t="shared" si="64"/>
        <v>2026</v>
      </c>
      <c r="E579" s="26" t="str">
        <f t="shared" si="65"/>
        <v>Q4</v>
      </c>
      <c r="F579" s="25" t="str">
        <f t="shared" si="66"/>
        <v>Jan-26</v>
      </c>
      <c r="G579" s="26" t="str">
        <f t="shared" si="67"/>
        <v>Tue</v>
      </c>
      <c r="H579" s="5" t="s">
        <v>600</v>
      </c>
      <c r="I579" s="42">
        <f>VLOOKUP(H579,TABLES!$A$2:$B$146,2,FALSE)</f>
        <v>4292</v>
      </c>
      <c r="J579" s="42" t="str">
        <f>VLOOKUP(I579,TABLES!$B$2:$C$146,2,FALSE)</f>
        <v>John Ross (Chemists) Limited</v>
      </c>
      <c r="K579" s="2" t="s">
        <v>1021</v>
      </c>
      <c r="L579" s="21">
        <v>0.66666666666666663</v>
      </c>
      <c r="M579" s="21">
        <v>0.72916666666666663</v>
      </c>
      <c r="N579" s="26" t="str">
        <f t="shared" si="68"/>
        <v>1:30</v>
      </c>
      <c r="O579" s="26">
        <f t="shared" si="69"/>
        <v>90</v>
      </c>
      <c r="P579" s="42" t="str">
        <f>VLOOKUP(O579,TABLES!$F$2:$H$8,3)</f>
        <v>1 to 3 hrs</v>
      </c>
      <c r="Q579" s="5" t="s">
        <v>1081</v>
      </c>
    </row>
    <row r="580" spans="1:17" x14ac:dyDescent="0.35">
      <c r="A580" s="39" t="s">
        <v>4</v>
      </c>
      <c r="B580" s="14">
        <v>46028</v>
      </c>
      <c r="C580" s="26" t="str">
        <f t="shared" si="63"/>
        <v>Q4-2025</v>
      </c>
      <c r="D580" s="27" t="str">
        <f t="shared" si="64"/>
        <v>2026</v>
      </c>
      <c r="E580" s="26" t="str">
        <f t="shared" si="65"/>
        <v>Q4</v>
      </c>
      <c r="F580" s="25" t="str">
        <f t="shared" si="66"/>
        <v>Jan-26</v>
      </c>
      <c r="G580" s="26" t="str">
        <f t="shared" si="67"/>
        <v>Tue</v>
      </c>
      <c r="H580" s="5" t="s">
        <v>781</v>
      </c>
      <c r="I580" s="42">
        <f>VLOOKUP(H580,TABLES!$A$2:$B$146,2,FALSE)</f>
        <v>4494</v>
      </c>
      <c r="J580" s="42" t="str">
        <f>VLOOKUP(I580,TABLES!$B$2:$C$146,2,FALSE)</f>
        <v>JMF Healthcare Ltd</v>
      </c>
      <c r="K580" s="2" t="s">
        <v>1020</v>
      </c>
      <c r="L580" s="21">
        <v>0.66666666666666663</v>
      </c>
      <c r="M580" s="21">
        <v>0.72916666666666663</v>
      </c>
      <c r="N580" s="26" t="str">
        <f t="shared" si="68"/>
        <v>1:30</v>
      </c>
      <c r="O580" s="26">
        <f t="shared" si="69"/>
        <v>90</v>
      </c>
      <c r="P580" s="42" t="str">
        <f>VLOOKUP(O580,TABLES!$F$2:$H$8,3)</f>
        <v>1 to 3 hrs</v>
      </c>
      <c r="Q580" s="5" t="s">
        <v>1081</v>
      </c>
    </row>
    <row r="581" spans="1:17" x14ac:dyDescent="0.35">
      <c r="A581" s="39" t="s">
        <v>4</v>
      </c>
      <c r="B581" s="14">
        <v>46028</v>
      </c>
      <c r="C581" s="26" t="str">
        <f t="shared" si="63"/>
        <v>Q4-2025</v>
      </c>
      <c r="D581" s="27" t="str">
        <f t="shared" si="64"/>
        <v>2026</v>
      </c>
      <c r="E581" s="26" t="str">
        <f t="shared" si="65"/>
        <v>Q4</v>
      </c>
      <c r="F581" s="25" t="str">
        <f t="shared" si="66"/>
        <v>Jan-26</v>
      </c>
      <c r="G581" s="26" t="str">
        <f t="shared" si="67"/>
        <v>Tue</v>
      </c>
      <c r="H581" s="5" t="s">
        <v>98</v>
      </c>
      <c r="I581" s="42">
        <f>VLOOKUP(H581,TABLES!$A$2:$B$146,2,FALSE)</f>
        <v>4019</v>
      </c>
      <c r="J581" s="42" t="str">
        <f>VLOOKUP(I581,TABLES!$B$2:$C$146,2,FALSE)</f>
        <v>Zaq Aberdeen Ltd</v>
      </c>
      <c r="K581" s="2" t="s">
        <v>1021</v>
      </c>
      <c r="L581" s="21">
        <v>0.70833333333333337</v>
      </c>
      <c r="M581" s="21">
        <v>0.75</v>
      </c>
      <c r="N581" s="26" t="str">
        <f t="shared" si="68"/>
        <v>1:00</v>
      </c>
      <c r="O581" s="26">
        <f t="shared" si="69"/>
        <v>59.999999999999943</v>
      </c>
      <c r="P581" s="42" t="str">
        <f>VLOOKUP(O581,TABLES!$F$2:$H$8,3)</f>
        <v>1 to 3 hrs</v>
      </c>
      <c r="Q581" s="5" t="s">
        <v>1081</v>
      </c>
    </row>
    <row r="582" spans="1:17" x14ac:dyDescent="0.35">
      <c r="A582" s="39" t="s">
        <v>4</v>
      </c>
      <c r="B582" s="14">
        <v>46028</v>
      </c>
      <c r="C582" s="26" t="str">
        <f t="shared" si="63"/>
        <v>Q4-2025</v>
      </c>
      <c r="D582" s="27" t="str">
        <f t="shared" si="64"/>
        <v>2026</v>
      </c>
      <c r="E582" s="26" t="str">
        <f t="shared" si="65"/>
        <v>Q4</v>
      </c>
      <c r="F582" s="25" t="str">
        <f t="shared" si="66"/>
        <v>Jan-26</v>
      </c>
      <c r="G582" s="26" t="str">
        <f t="shared" si="67"/>
        <v>Tue</v>
      </c>
      <c r="H582" s="5" t="s">
        <v>458</v>
      </c>
      <c r="I582" s="42">
        <f>VLOOKUP(H582,TABLES!$A$2:$B$146,2,FALSE)</f>
        <v>4162</v>
      </c>
      <c r="J582" s="42" t="str">
        <f>VLOOKUP(I582,TABLES!$B$2:$C$146,2,FALSE)</f>
        <v>Charles Michie</v>
      </c>
      <c r="K582" s="2" t="s">
        <v>1020</v>
      </c>
      <c r="L582" s="21">
        <v>0.63541666666666663</v>
      </c>
      <c r="M582" s="21">
        <v>0.75</v>
      </c>
      <c r="N582" s="26" t="str">
        <f t="shared" si="68"/>
        <v>2:45</v>
      </c>
      <c r="O582" s="26">
        <f t="shared" si="69"/>
        <v>165.00000000000006</v>
      </c>
      <c r="P582" s="42" t="str">
        <f>VLOOKUP(O582,TABLES!$F$2:$H$8,3)</f>
        <v>1 to 3 hrs</v>
      </c>
      <c r="Q582" s="5" t="s">
        <v>1081</v>
      </c>
    </row>
    <row r="583" spans="1:17" x14ac:dyDescent="0.35">
      <c r="A583" s="39" t="s">
        <v>4</v>
      </c>
      <c r="B583" s="14">
        <v>46028</v>
      </c>
      <c r="C583" s="26" t="str">
        <f t="shared" si="63"/>
        <v>Q4-2025</v>
      </c>
      <c r="D583" s="27" t="str">
        <f t="shared" si="64"/>
        <v>2026</v>
      </c>
      <c r="E583" s="26" t="str">
        <f t="shared" si="65"/>
        <v>Q4</v>
      </c>
      <c r="F583" s="25" t="str">
        <f t="shared" si="66"/>
        <v>Jan-26</v>
      </c>
      <c r="G583" s="26" t="str">
        <f t="shared" si="67"/>
        <v>Tue</v>
      </c>
      <c r="H583" s="5" t="s">
        <v>391</v>
      </c>
      <c r="I583" s="42">
        <f>VLOOKUP(H583,TABLES!$A$2:$B$146,2,FALSE)</f>
        <v>4125</v>
      </c>
      <c r="J583" s="42" t="str">
        <f>VLOOKUP(I583,TABLES!$B$2:$C$146,2,FALSE)</f>
        <v>Steven F Webster Ltd</v>
      </c>
      <c r="K583" s="2" t="s">
        <v>1021</v>
      </c>
      <c r="L583" s="21">
        <v>0.6875</v>
      </c>
      <c r="M583" s="21">
        <v>0.72916666666666663</v>
      </c>
      <c r="N583" s="26" t="str">
        <f t="shared" si="68"/>
        <v>1:00</v>
      </c>
      <c r="O583" s="26">
        <f t="shared" si="69"/>
        <v>59.999999999999943</v>
      </c>
      <c r="P583" s="42" t="str">
        <f>VLOOKUP(O583,TABLES!$F$2:$H$8,3)</f>
        <v>1 to 3 hrs</v>
      </c>
      <c r="Q583" s="5" t="s">
        <v>1081</v>
      </c>
    </row>
    <row r="584" spans="1:17" x14ac:dyDescent="0.35">
      <c r="A584" s="39" t="s">
        <v>4</v>
      </c>
      <c r="B584" s="14">
        <v>46028</v>
      </c>
      <c r="C584" s="26" t="str">
        <f t="shared" si="63"/>
        <v>Q4-2025</v>
      </c>
      <c r="D584" s="27" t="str">
        <f t="shared" si="64"/>
        <v>2026</v>
      </c>
      <c r="E584" s="26" t="str">
        <f t="shared" si="65"/>
        <v>Q4</v>
      </c>
      <c r="F584" s="25" t="str">
        <f t="shared" si="66"/>
        <v>Jan-26</v>
      </c>
      <c r="G584" s="26" t="str">
        <f t="shared" si="67"/>
        <v>Tue</v>
      </c>
      <c r="H584" s="5" t="s">
        <v>452</v>
      </c>
      <c r="I584" s="42">
        <f>VLOOKUP(H584,TABLES!$A$2:$B$146,2,FALSE)</f>
        <v>4153</v>
      </c>
      <c r="J584" s="42" t="str">
        <f>VLOOKUP(I584,TABLES!$B$2:$C$146,2,FALSE)</f>
        <v>JMF Healthcare Ltd</v>
      </c>
      <c r="K584" s="2" t="s">
        <v>1021</v>
      </c>
      <c r="L584" s="21">
        <v>0.6875</v>
      </c>
      <c r="M584" s="21">
        <v>0.72916666666666663</v>
      </c>
      <c r="N584" s="26" t="str">
        <f t="shared" si="68"/>
        <v>1:00</v>
      </c>
      <c r="O584" s="26">
        <f t="shared" si="69"/>
        <v>59.999999999999943</v>
      </c>
      <c r="P584" s="42" t="str">
        <f>VLOOKUP(O584,TABLES!$F$2:$H$8,3)</f>
        <v>1 to 3 hrs</v>
      </c>
      <c r="Q584" s="5" t="s">
        <v>1081</v>
      </c>
    </row>
    <row r="585" spans="1:17" x14ac:dyDescent="0.35">
      <c r="A585" s="39" t="s">
        <v>4</v>
      </c>
      <c r="B585" s="14">
        <v>46028</v>
      </c>
      <c r="C585" s="26" t="str">
        <f t="shared" si="63"/>
        <v>Q4-2025</v>
      </c>
      <c r="D585" s="27" t="str">
        <f t="shared" si="64"/>
        <v>2026</v>
      </c>
      <c r="E585" s="26" t="str">
        <f t="shared" si="65"/>
        <v>Q4</v>
      </c>
      <c r="F585" s="25" t="str">
        <f t="shared" si="66"/>
        <v>Jan-26</v>
      </c>
      <c r="G585" s="26" t="str">
        <f t="shared" si="67"/>
        <v>Tue</v>
      </c>
      <c r="H585" s="5" t="s">
        <v>687</v>
      </c>
      <c r="I585" s="42">
        <f>VLOOKUP(H585,TABLES!$A$2:$B$146,2,FALSE)</f>
        <v>4319</v>
      </c>
      <c r="J585" s="42" t="str">
        <f>VLOOKUP(I585,TABLES!$B$2:$C$146,2,FALSE)</f>
        <v>L Rowland &amp; Co (Retail) Ltd</v>
      </c>
      <c r="K585" s="2" t="s">
        <v>1020</v>
      </c>
      <c r="L585" s="21">
        <v>0.625</v>
      </c>
      <c r="M585" s="21">
        <v>0.75</v>
      </c>
      <c r="N585" s="26" t="str">
        <f t="shared" si="68"/>
        <v>3:00</v>
      </c>
      <c r="O585" s="26">
        <f t="shared" si="69"/>
        <v>180</v>
      </c>
      <c r="P585" s="42" t="str">
        <f>VLOOKUP(O585,TABLES!$F$2:$H$8,3)</f>
        <v>3 to 5 hrs</v>
      </c>
      <c r="Q585" s="5" t="s">
        <v>1081</v>
      </c>
    </row>
    <row r="586" spans="1:17" x14ac:dyDescent="0.35">
      <c r="A586" s="39" t="s">
        <v>4</v>
      </c>
      <c r="B586" s="14">
        <v>46028</v>
      </c>
      <c r="C586" s="26" t="str">
        <f t="shared" si="63"/>
        <v>Q4-2025</v>
      </c>
      <c r="D586" s="27" t="str">
        <f t="shared" si="64"/>
        <v>2026</v>
      </c>
      <c r="E586" s="26" t="str">
        <f t="shared" si="65"/>
        <v>Q4</v>
      </c>
      <c r="F586" s="25" t="str">
        <f t="shared" si="66"/>
        <v>Jan-26</v>
      </c>
      <c r="G586" s="26" t="str">
        <f t="shared" si="67"/>
        <v>Tue</v>
      </c>
      <c r="H586" s="5" t="s">
        <v>693</v>
      </c>
      <c r="I586" s="42">
        <f>VLOOKUP(H586,TABLES!$A$2:$B$146,2,FALSE)</f>
        <v>4320</v>
      </c>
      <c r="J586" s="42" t="str">
        <f>VLOOKUP(I586,TABLES!$B$2:$C$146,2,FALSE)</f>
        <v>L Rowland &amp; Co (Retail) Ltd</v>
      </c>
      <c r="K586" s="2" t="s">
        <v>1020</v>
      </c>
      <c r="L586" s="21">
        <v>0.625</v>
      </c>
      <c r="M586" s="21">
        <v>0.75</v>
      </c>
      <c r="N586" s="26" t="str">
        <f t="shared" si="68"/>
        <v>3:00</v>
      </c>
      <c r="O586" s="26">
        <f t="shared" si="69"/>
        <v>180</v>
      </c>
      <c r="P586" s="42" t="str">
        <f>VLOOKUP(O586,TABLES!$F$2:$H$8,3)</f>
        <v>3 to 5 hrs</v>
      </c>
      <c r="Q586" s="5" t="s">
        <v>1081</v>
      </c>
    </row>
    <row r="587" spans="1:17" x14ac:dyDescent="0.35">
      <c r="A587" s="39" t="s">
        <v>4</v>
      </c>
      <c r="B587" s="14">
        <v>46028</v>
      </c>
      <c r="C587" s="26" t="str">
        <f t="shared" si="63"/>
        <v>Q4-2025</v>
      </c>
      <c r="D587" s="27" t="str">
        <f t="shared" si="64"/>
        <v>2026</v>
      </c>
      <c r="E587" s="26" t="str">
        <f t="shared" si="65"/>
        <v>Q4</v>
      </c>
      <c r="F587" s="25" t="str">
        <f t="shared" si="66"/>
        <v>Jan-26</v>
      </c>
      <c r="G587" s="26" t="str">
        <f t="shared" si="67"/>
        <v>Tue</v>
      </c>
      <c r="H587" s="5" t="s">
        <v>19</v>
      </c>
      <c r="I587" s="42">
        <f>VLOOKUP(H587,TABLES!$A$2:$B$146,2,FALSE)</f>
        <v>4314</v>
      </c>
      <c r="J587" s="42" t="str">
        <f>VLOOKUP(I587,TABLES!$B$2:$C$146,2,FALSE)</f>
        <v>L Rowland &amp; Co (Retail) Ltd</v>
      </c>
      <c r="K587" s="2" t="s">
        <v>1020</v>
      </c>
      <c r="L587" s="21">
        <v>0.625</v>
      </c>
      <c r="M587" s="21">
        <v>0.75</v>
      </c>
      <c r="N587" s="26" t="str">
        <f t="shared" si="68"/>
        <v>3:00</v>
      </c>
      <c r="O587" s="26">
        <f t="shared" si="69"/>
        <v>180</v>
      </c>
      <c r="P587" s="42" t="str">
        <f>VLOOKUP(O587,TABLES!$F$2:$H$8,3)</f>
        <v>3 to 5 hrs</v>
      </c>
      <c r="Q587" s="5" t="s">
        <v>1081</v>
      </c>
    </row>
    <row r="588" spans="1:17" x14ac:dyDescent="0.35">
      <c r="A588" s="39" t="s">
        <v>4</v>
      </c>
      <c r="B588" s="14">
        <v>46028</v>
      </c>
      <c r="C588" s="26" t="str">
        <f t="shared" si="63"/>
        <v>Q4-2025</v>
      </c>
      <c r="D588" s="27" t="str">
        <f t="shared" si="64"/>
        <v>2026</v>
      </c>
      <c r="E588" s="26" t="str">
        <f t="shared" si="65"/>
        <v>Q4</v>
      </c>
      <c r="F588" s="25" t="str">
        <f t="shared" si="66"/>
        <v>Jan-26</v>
      </c>
      <c r="G588" s="26" t="str">
        <f t="shared" si="67"/>
        <v>Tue</v>
      </c>
      <c r="H588" s="5" t="s">
        <v>18</v>
      </c>
      <c r="I588" s="42">
        <f>VLOOKUP(H588,TABLES!$A$2:$B$146,2,FALSE)</f>
        <v>4316</v>
      </c>
      <c r="J588" s="42" t="str">
        <f>VLOOKUP(I588,TABLES!$B$2:$C$146,2,FALSE)</f>
        <v>L Rowland &amp; Co (Retail) Ltd</v>
      </c>
      <c r="K588" s="2" t="s">
        <v>1020</v>
      </c>
      <c r="L588" s="21">
        <v>0.625</v>
      </c>
      <c r="M588" s="21">
        <v>0.75</v>
      </c>
      <c r="N588" s="26" t="str">
        <f t="shared" si="68"/>
        <v>3:00</v>
      </c>
      <c r="O588" s="26">
        <f t="shared" si="69"/>
        <v>180</v>
      </c>
      <c r="P588" s="42" t="str">
        <f>VLOOKUP(O588,TABLES!$F$2:$H$8,3)</f>
        <v>3 to 5 hrs</v>
      </c>
      <c r="Q588" s="5" t="s">
        <v>1081</v>
      </c>
    </row>
    <row r="589" spans="1:17" x14ac:dyDescent="0.35">
      <c r="A589" s="39" t="s">
        <v>4</v>
      </c>
      <c r="B589" s="14">
        <v>46029</v>
      </c>
      <c r="C589" s="26" t="str">
        <f t="shared" si="63"/>
        <v>Q4-2025</v>
      </c>
      <c r="D589" s="27" t="str">
        <f t="shared" si="64"/>
        <v>2026</v>
      </c>
      <c r="E589" s="26" t="str">
        <f t="shared" si="65"/>
        <v>Q4</v>
      </c>
      <c r="F589" s="25" t="str">
        <f t="shared" si="66"/>
        <v>Jan-26</v>
      </c>
      <c r="G589" s="26" t="str">
        <f t="shared" si="67"/>
        <v>Wed</v>
      </c>
      <c r="H589" s="5" t="s">
        <v>549</v>
      </c>
      <c r="I589" s="42">
        <f>VLOOKUP(H589,TABLES!$A$2:$B$146,2,FALSE)</f>
        <v>4256</v>
      </c>
      <c r="J589" s="42" t="str">
        <f>VLOOKUP(I589,TABLES!$B$2:$C$146,2,FALSE)</f>
        <v>Tesco Pharmacy Department</v>
      </c>
      <c r="K589" s="2" t="s">
        <v>1021</v>
      </c>
      <c r="L589" s="21">
        <v>0.625</v>
      </c>
      <c r="M589" s="21">
        <v>0.83333333333333337</v>
      </c>
      <c r="N589" s="26" t="str">
        <f t="shared" si="68"/>
        <v>5:00</v>
      </c>
      <c r="O589" s="26">
        <f t="shared" si="69"/>
        <v>300.00000000000006</v>
      </c>
      <c r="P589" s="42" t="str">
        <f>VLOOKUP(O589,TABLES!$F$2:$H$8,3)</f>
        <v>5 to 7 hrs</v>
      </c>
      <c r="Q589" s="5" t="s">
        <v>864</v>
      </c>
    </row>
    <row r="590" spans="1:17" x14ac:dyDescent="0.35">
      <c r="A590" s="39" t="s">
        <v>4</v>
      </c>
      <c r="B590" s="14">
        <v>46029</v>
      </c>
      <c r="C590" s="26" t="str">
        <f t="shared" si="63"/>
        <v>Q4-2025</v>
      </c>
      <c r="D590" s="27" t="str">
        <f t="shared" si="64"/>
        <v>2026</v>
      </c>
      <c r="E590" s="26" t="str">
        <f t="shared" si="65"/>
        <v>Q4</v>
      </c>
      <c r="F590" s="25" t="str">
        <f t="shared" si="66"/>
        <v>Jan-26</v>
      </c>
      <c r="G590" s="26" t="str">
        <f t="shared" si="67"/>
        <v>Wed</v>
      </c>
      <c r="H590" s="5" t="s">
        <v>31</v>
      </c>
      <c r="I590" s="42">
        <f>VLOOKUP(H590,TABLES!$A$2:$B$146,2,FALSE)</f>
        <v>4022</v>
      </c>
      <c r="J590" s="42" t="str">
        <f>VLOOKUP(I590,TABLES!$B$2:$C$146,2,FALSE)</f>
        <v>Boots the Chemists Ltd</v>
      </c>
      <c r="K590" s="2" t="s">
        <v>1021</v>
      </c>
      <c r="L590" s="21">
        <v>0.375</v>
      </c>
      <c r="M590" s="21">
        <v>0.72916666666666663</v>
      </c>
      <c r="N590" s="26" t="str">
        <f t="shared" si="68"/>
        <v>8:30</v>
      </c>
      <c r="O590" s="26">
        <f t="shared" si="69"/>
        <v>509.99999999999994</v>
      </c>
      <c r="P590" s="42" t="str">
        <f>VLOOKUP(O590,TABLES!$F$2:$H$8,3)</f>
        <v>Over 7 hrs</v>
      </c>
      <c r="Q590" s="5" t="s">
        <v>1078</v>
      </c>
    </row>
    <row r="591" spans="1:17" x14ac:dyDescent="0.35">
      <c r="A591" s="39" t="s">
        <v>4</v>
      </c>
      <c r="B591" s="14">
        <v>46030</v>
      </c>
      <c r="C591" s="26" t="str">
        <f t="shared" si="63"/>
        <v>Q4-2025</v>
      </c>
      <c r="D591" s="27" t="str">
        <f t="shared" si="64"/>
        <v>2026</v>
      </c>
      <c r="E591" s="26" t="str">
        <f t="shared" si="65"/>
        <v>Q4</v>
      </c>
      <c r="F591" s="25" t="str">
        <f t="shared" si="66"/>
        <v>Jan-26</v>
      </c>
      <c r="G591" s="26" t="str">
        <f t="shared" si="67"/>
        <v>Thu</v>
      </c>
      <c r="H591" s="5" t="s">
        <v>549</v>
      </c>
      <c r="I591" s="42">
        <f>VLOOKUP(H591,TABLES!$A$2:$B$146,2,FALSE)</f>
        <v>4256</v>
      </c>
      <c r="J591" s="42" t="str">
        <f>VLOOKUP(I591,TABLES!$B$2:$C$146,2,FALSE)</f>
        <v>Tesco Pharmacy Department</v>
      </c>
      <c r="K591" s="2" t="s">
        <v>1021</v>
      </c>
      <c r="L591" s="21">
        <v>0.625</v>
      </c>
      <c r="M591" s="21">
        <v>0.83333333333333337</v>
      </c>
      <c r="N591" s="26" t="str">
        <f t="shared" si="68"/>
        <v>5:00</v>
      </c>
      <c r="O591" s="26">
        <f t="shared" si="69"/>
        <v>300.00000000000006</v>
      </c>
      <c r="P591" s="42" t="str">
        <f>VLOOKUP(O591,TABLES!$F$2:$H$8,3)</f>
        <v>5 to 7 hrs</v>
      </c>
      <c r="Q591" s="5" t="s">
        <v>864</v>
      </c>
    </row>
    <row r="592" spans="1:17" x14ac:dyDescent="0.35">
      <c r="A592" s="39" t="s">
        <v>4</v>
      </c>
      <c r="B592" s="14">
        <v>46030</v>
      </c>
      <c r="C592" s="26" t="str">
        <f t="shared" si="63"/>
        <v>Q4-2025</v>
      </c>
      <c r="D592" s="27" t="str">
        <f t="shared" si="64"/>
        <v>2026</v>
      </c>
      <c r="E592" s="26" t="str">
        <f t="shared" si="65"/>
        <v>Q4</v>
      </c>
      <c r="F592" s="25" t="str">
        <f t="shared" si="66"/>
        <v>Jan-26</v>
      </c>
      <c r="G592" s="26" t="str">
        <f t="shared" si="67"/>
        <v>Thu</v>
      </c>
      <c r="H592" s="5" t="s">
        <v>369</v>
      </c>
      <c r="I592" s="42">
        <f>VLOOKUP(H592,TABLES!$A$2:$B$146,2,FALSE)</f>
        <v>4119</v>
      </c>
      <c r="J592" s="42" t="str">
        <f>VLOOKUP(I592,TABLES!$B$2:$C$146,2,FALSE)</f>
        <v>Mount Street (Aberdeen) Ltd</v>
      </c>
      <c r="K592" s="2" t="s">
        <v>1021</v>
      </c>
      <c r="L592" s="21">
        <v>0.66666666666666663</v>
      </c>
      <c r="M592" s="21">
        <v>0.75</v>
      </c>
      <c r="N592" s="26" t="str">
        <f t="shared" si="68"/>
        <v>2:00</v>
      </c>
      <c r="O592" s="26">
        <f t="shared" si="69"/>
        <v>120.00000000000006</v>
      </c>
      <c r="P592" s="42" t="str">
        <f>VLOOKUP(O592,TABLES!$F$2:$H$8,3)</f>
        <v>1 to 3 hrs</v>
      </c>
      <c r="Q592" s="5" t="s">
        <v>1081</v>
      </c>
    </row>
    <row r="593" spans="1:17" x14ac:dyDescent="0.35">
      <c r="A593" s="39" t="s">
        <v>4</v>
      </c>
      <c r="B593" s="14">
        <v>46030</v>
      </c>
      <c r="C593" s="26" t="str">
        <f t="shared" si="63"/>
        <v>Q4-2025</v>
      </c>
      <c r="D593" s="27" t="str">
        <f t="shared" si="64"/>
        <v>2026</v>
      </c>
      <c r="E593" s="26" t="str">
        <f t="shared" si="65"/>
        <v>Q4</v>
      </c>
      <c r="F593" s="25" t="str">
        <f t="shared" si="66"/>
        <v>Jan-26</v>
      </c>
      <c r="G593" s="26" t="str">
        <f t="shared" si="67"/>
        <v>Thu</v>
      </c>
      <c r="H593" s="5" t="s">
        <v>19</v>
      </c>
      <c r="I593" s="42">
        <f>VLOOKUP(H593,TABLES!$A$2:$B$146,2,FALSE)</f>
        <v>4314</v>
      </c>
      <c r="J593" s="42" t="str">
        <f>VLOOKUP(I593,TABLES!$B$2:$C$146,2,FALSE)</f>
        <v>L Rowland &amp; Co (Retail) Ltd</v>
      </c>
      <c r="K593" s="2" t="s">
        <v>1021</v>
      </c>
      <c r="L593" s="21">
        <v>0.625</v>
      </c>
      <c r="M593" s="21">
        <v>0.75</v>
      </c>
      <c r="N593" s="26" t="str">
        <f t="shared" si="68"/>
        <v>3:00</v>
      </c>
      <c r="O593" s="26">
        <f t="shared" si="69"/>
        <v>180</v>
      </c>
      <c r="P593" s="42" t="str">
        <f>VLOOKUP(O593,TABLES!$F$2:$H$8,3)</f>
        <v>3 to 5 hrs</v>
      </c>
      <c r="Q593" s="5" t="s">
        <v>1081</v>
      </c>
    </row>
    <row r="594" spans="1:17" x14ac:dyDescent="0.35">
      <c r="A594" s="39" t="s">
        <v>4</v>
      </c>
      <c r="B594" s="14">
        <v>46031</v>
      </c>
      <c r="C594" s="26" t="str">
        <f t="shared" si="63"/>
        <v>Q4-2025</v>
      </c>
      <c r="D594" s="27" t="str">
        <f t="shared" si="64"/>
        <v>2026</v>
      </c>
      <c r="E594" s="26" t="str">
        <f t="shared" si="65"/>
        <v>Q4</v>
      </c>
      <c r="F594" s="25" t="str">
        <f t="shared" si="66"/>
        <v>Jan-26</v>
      </c>
      <c r="G594" s="26" t="str">
        <f t="shared" si="67"/>
        <v>Fri</v>
      </c>
      <c r="H594" s="5" t="s">
        <v>549</v>
      </c>
      <c r="I594" s="42">
        <f>VLOOKUP(H594,TABLES!$A$2:$B$146,2,FALSE)</f>
        <v>4256</v>
      </c>
      <c r="J594" s="42" t="str">
        <f>VLOOKUP(I594,TABLES!$B$2:$C$146,2,FALSE)</f>
        <v>Tesco Pharmacy Department</v>
      </c>
      <c r="K594" s="2" t="s">
        <v>1021</v>
      </c>
      <c r="L594" s="21">
        <v>0.625</v>
      </c>
      <c r="M594" s="21">
        <v>0.83333333333333337</v>
      </c>
      <c r="N594" s="26" t="str">
        <f t="shared" si="68"/>
        <v>5:00</v>
      </c>
      <c r="O594" s="26">
        <f t="shared" si="69"/>
        <v>300.00000000000006</v>
      </c>
      <c r="P594" s="42" t="str">
        <f>VLOOKUP(O594,TABLES!$F$2:$H$8,3)</f>
        <v>5 to 7 hrs</v>
      </c>
      <c r="Q594" s="5" t="s">
        <v>864</v>
      </c>
    </row>
    <row r="595" spans="1:17" x14ac:dyDescent="0.35">
      <c r="A595" s="39" t="s">
        <v>4</v>
      </c>
      <c r="B595" s="14">
        <v>46032</v>
      </c>
      <c r="C595" s="26" t="str">
        <f t="shared" si="63"/>
        <v>Q4-2025</v>
      </c>
      <c r="D595" s="27" t="str">
        <f t="shared" si="64"/>
        <v>2026</v>
      </c>
      <c r="E595" s="26" t="str">
        <f t="shared" si="65"/>
        <v>Q4</v>
      </c>
      <c r="F595" s="25" t="str">
        <f t="shared" si="66"/>
        <v>Jan-26</v>
      </c>
      <c r="G595" s="26" t="str">
        <f t="shared" si="67"/>
        <v>Sat</v>
      </c>
      <c r="H595" s="5" t="s">
        <v>549</v>
      </c>
      <c r="I595" s="42">
        <f>VLOOKUP(H595,TABLES!$A$2:$B$146,2,FALSE)</f>
        <v>4256</v>
      </c>
      <c r="J595" s="42" t="str">
        <f>VLOOKUP(I595,TABLES!$B$2:$C$146,2,FALSE)</f>
        <v>Tesco Pharmacy Department</v>
      </c>
      <c r="K595" s="2" t="s">
        <v>1021</v>
      </c>
      <c r="L595" s="21">
        <v>0.375</v>
      </c>
      <c r="M595" s="21">
        <v>0.5</v>
      </c>
      <c r="N595" s="26" t="str">
        <f t="shared" si="68"/>
        <v>3:00</v>
      </c>
      <c r="O595" s="26">
        <f t="shared" si="69"/>
        <v>180</v>
      </c>
      <c r="P595" s="42" t="str">
        <f>VLOOKUP(O595,TABLES!$F$2:$H$8,3)</f>
        <v>3 to 5 hrs</v>
      </c>
      <c r="Q595" s="5" t="s">
        <v>864</v>
      </c>
    </row>
    <row r="596" spans="1:17" x14ac:dyDescent="0.35">
      <c r="A596" s="39" t="s">
        <v>4</v>
      </c>
      <c r="B596" s="14">
        <v>46033</v>
      </c>
      <c r="C596" s="26" t="str">
        <f t="shared" si="63"/>
        <v>Q4-2025</v>
      </c>
      <c r="D596" s="27" t="str">
        <f t="shared" si="64"/>
        <v>2026</v>
      </c>
      <c r="E596" s="26" t="str">
        <f t="shared" si="65"/>
        <v>Q4</v>
      </c>
      <c r="F596" s="25" t="str">
        <f t="shared" si="66"/>
        <v>Jan-26</v>
      </c>
      <c r="G596" s="26" t="str">
        <f t="shared" si="67"/>
        <v>Sun</v>
      </c>
      <c r="H596" s="5" t="s">
        <v>549</v>
      </c>
      <c r="I596" s="42">
        <f>VLOOKUP(H596,TABLES!$A$2:$B$146,2,FALSE)</f>
        <v>4256</v>
      </c>
      <c r="J596" s="42" t="str">
        <f>VLOOKUP(I596,TABLES!$B$2:$C$146,2,FALSE)</f>
        <v>Tesco Pharmacy Department</v>
      </c>
      <c r="K596" s="2" t="s">
        <v>1021</v>
      </c>
      <c r="L596" s="21">
        <v>0.41666666666666669</v>
      </c>
      <c r="M596" s="21">
        <v>0.75</v>
      </c>
      <c r="N596" s="26" t="str">
        <f t="shared" si="68"/>
        <v>8:00</v>
      </c>
      <c r="O596" s="26">
        <f t="shared" si="69"/>
        <v>480</v>
      </c>
      <c r="P596" s="42" t="str">
        <f>VLOOKUP(O596,TABLES!$F$2:$H$8,3)</f>
        <v>Over 7 hrs</v>
      </c>
      <c r="Q596" s="5" t="s">
        <v>864</v>
      </c>
    </row>
    <row r="597" spans="1:17" x14ac:dyDescent="0.35">
      <c r="A597" s="39" t="s">
        <v>4</v>
      </c>
      <c r="B597" s="14">
        <v>46040</v>
      </c>
      <c r="C597" s="26" t="str">
        <f t="shared" si="63"/>
        <v>Q4-2025</v>
      </c>
      <c r="D597" s="27" t="str">
        <f t="shared" si="64"/>
        <v>2026</v>
      </c>
      <c r="E597" s="26" t="str">
        <f t="shared" si="65"/>
        <v>Q4</v>
      </c>
      <c r="F597" s="25" t="str">
        <f t="shared" si="66"/>
        <v>Jan-26</v>
      </c>
      <c r="G597" s="26" t="str">
        <f t="shared" si="67"/>
        <v>Sun</v>
      </c>
      <c r="H597" s="5" t="s">
        <v>549</v>
      </c>
      <c r="I597" s="42">
        <f>VLOOKUP(H597,TABLES!$A$2:$B$146,2,FALSE)</f>
        <v>4256</v>
      </c>
      <c r="J597" s="42" t="str">
        <f>VLOOKUP(I597,TABLES!$B$2:$C$146,2,FALSE)</f>
        <v>Tesco Pharmacy Department</v>
      </c>
      <c r="K597" s="2" t="s">
        <v>1020</v>
      </c>
      <c r="L597" s="21">
        <v>0.41666666666666669</v>
      </c>
      <c r="M597" s="21">
        <v>0.75</v>
      </c>
      <c r="N597" s="26" t="str">
        <f t="shared" si="68"/>
        <v>8:00</v>
      </c>
      <c r="O597" s="26">
        <f t="shared" si="69"/>
        <v>480</v>
      </c>
      <c r="P597" s="42" t="str">
        <f>VLOOKUP(O597,TABLES!$F$2:$H$8,3)</f>
        <v>Over 7 hrs</v>
      </c>
      <c r="Q597" s="5" t="s">
        <v>864</v>
      </c>
    </row>
    <row r="598" spans="1:17" x14ac:dyDescent="0.35">
      <c r="A598" s="39" t="s">
        <v>4</v>
      </c>
      <c r="B598" s="14">
        <v>46041</v>
      </c>
      <c r="C598" s="26" t="str">
        <f t="shared" si="63"/>
        <v>Q4-2025</v>
      </c>
      <c r="D598" s="27" t="str">
        <f t="shared" si="64"/>
        <v>2026</v>
      </c>
      <c r="E598" s="26" t="str">
        <f t="shared" si="65"/>
        <v>Q4</v>
      </c>
      <c r="F598" s="25" t="str">
        <f t="shared" si="66"/>
        <v>Jan-26</v>
      </c>
      <c r="G598" s="26" t="str">
        <f t="shared" si="67"/>
        <v>Mon</v>
      </c>
      <c r="H598" s="5" t="s">
        <v>1080</v>
      </c>
      <c r="I598" s="42">
        <f>VLOOKUP(H598,TABLES!$A$2:$B$146,2,FALSE)</f>
        <v>4097</v>
      </c>
      <c r="J598" s="42" t="str">
        <f>VLOOKUP(I598,TABLES!$B$2:$C$146,2,FALSE)</f>
        <v>A&amp;L Porter Ltd</v>
      </c>
      <c r="K598" s="2" t="s">
        <v>1021</v>
      </c>
      <c r="L598" s="21">
        <v>0.47916666666666669</v>
      </c>
      <c r="M598" s="21">
        <v>0.54166666666666663</v>
      </c>
      <c r="N598" s="26" t="str">
        <f t="shared" si="68"/>
        <v>1:30</v>
      </c>
      <c r="O598" s="26">
        <f t="shared" si="69"/>
        <v>89.999999999999915</v>
      </c>
      <c r="P598" s="42" t="str">
        <f>VLOOKUP(O598,TABLES!$F$2:$H$8,3)</f>
        <v>1 to 3 hrs</v>
      </c>
      <c r="Q598" s="5" t="s">
        <v>1057</v>
      </c>
    </row>
    <row r="599" spans="1:17" x14ac:dyDescent="0.35">
      <c r="A599" s="39" t="s">
        <v>4</v>
      </c>
      <c r="B599" s="14">
        <v>46046</v>
      </c>
      <c r="C599" s="26" t="str">
        <f t="shared" si="63"/>
        <v>Q4-2025</v>
      </c>
      <c r="D599" s="27" t="str">
        <f t="shared" si="64"/>
        <v>2026</v>
      </c>
      <c r="E599" s="26" t="str">
        <f t="shared" si="65"/>
        <v>Q4</v>
      </c>
      <c r="F599" s="25" t="str">
        <f t="shared" si="66"/>
        <v>Jan-26</v>
      </c>
      <c r="G599" s="26" t="str">
        <f t="shared" si="67"/>
        <v>Sat</v>
      </c>
      <c r="H599" s="5" t="s">
        <v>549</v>
      </c>
      <c r="I599" s="42">
        <f>VLOOKUP(H599,TABLES!$A$2:$B$146,2,FALSE)</f>
        <v>4256</v>
      </c>
      <c r="J599" s="42" t="str">
        <f>VLOOKUP(I599,TABLES!$B$2:$C$146,2,FALSE)</f>
        <v>Tesco Pharmacy Department</v>
      </c>
      <c r="K599" s="2" t="s">
        <v>1021</v>
      </c>
      <c r="L599" s="21">
        <v>0.375</v>
      </c>
      <c r="M599" s="21">
        <v>0.5</v>
      </c>
      <c r="N599" s="26" t="str">
        <f t="shared" si="68"/>
        <v>3:00</v>
      </c>
      <c r="O599" s="26">
        <f t="shared" si="69"/>
        <v>180</v>
      </c>
      <c r="P599" s="42" t="str">
        <f>VLOOKUP(O599,TABLES!$F$2:$H$8,3)</f>
        <v>3 to 5 hrs</v>
      </c>
      <c r="Q599" s="5" t="s">
        <v>864</v>
      </c>
    </row>
    <row r="600" spans="1:17" x14ac:dyDescent="0.35">
      <c r="A600" s="39" t="s">
        <v>4</v>
      </c>
      <c r="B600" s="14">
        <v>46047</v>
      </c>
      <c r="C600" s="26" t="str">
        <f t="shared" si="63"/>
        <v>Q4-2025</v>
      </c>
      <c r="D600" s="27" t="str">
        <f t="shared" si="64"/>
        <v>2026</v>
      </c>
      <c r="E600" s="26" t="str">
        <f t="shared" si="65"/>
        <v>Q4</v>
      </c>
      <c r="F600" s="25" t="str">
        <f t="shared" si="66"/>
        <v>Jan-26</v>
      </c>
      <c r="G600" s="26" t="str">
        <f t="shared" si="67"/>
        <v>Sun</v>
      </c>
      <c r="H600" s="5" t="s">
        <v>549</v>
      </c>
      <c r="I600" s="42">
        <f>VLOOKUP(H600,TABLES!$A$2:$B$146,2,FALSE)</f>
        <v>4256</v>
      </c>
      <c r="J600" s="42" t="str">
        <f>VLOOKUP(I600,TABLES!$B$2:$C$146,2,FALSE)</f>
        <v>Tesco Pharmacy Department</v>
      </c>
      <c r="K600" s="2" t="s">
        <v>1021</v>
      </c>
      <c r="L600" s="21">
        <v>0.41666666666666669</v>
      </c>
      <c r="M600" s="21">
        <v>0.75</v>
      </c>
      <c r="N600" s="26" t="str">
        <f t="shared" si="68"/>
        <v>8:00</v>
      </c>
      <c r="O600" s="26">
        <f t="shared" si="69"/>
        <v>480</v>
      </c>
      <c r="P600" s="42" t="str">
        <f>VLOOKUP(O600,TABLES!$F$2:$H$8,3)</f>
        <v>Over 7 hrs</v>
      </c>
      <c r="Q600" s="5" t="s">
        <v>864</v>
      </c>
    </row>
    <row r="601" spans="1:17" x14ac:dyDescent="0.35">
      <c r="A601" s="39" t="s">
        <v>4</v>
      </c>
      <c r="B601" s="14">
        <v>46050</v>
      </c>
      <c r="C601" s="26" t="str">
        <f t="shared" si="63"/>
        <v>Q4-2025</v>
      </c>
      <c r="D601" s="27" t="str">
        <f t="shared" si="64"/>
        <v>2026</v>
      </c>
      <c r="E601" s="26" t="str">
        <f t="shared" si="65"/>
        <v>Q4</v>
      </c>
      <c r="F601" s="25" t="str">
        <f t="shared" si="66"/>
        <v>Jan-26</v>
      </c>
      <c r="G601" s="26" t="str">
        <f t="shared" si="67"/>
        <v>Wed</v>
      </c>
      <c r="H601" s="5" t="s">
        <v>549</v>
      </c>
      <c r="I601" s="42">
        <f>VLOOKUP(H601,TABLES!$A$2:$B$146,2,FALSE)</f>
        <v>4256</v>
      </c>
      <c r="J601" s="42" t="str">
        <f>VLOOKUP(I601,TABLES!$B$2:$C$146,2,FALSE)</f>
        <v>Tesco Pharmacy Department</v>
      </c>
      <c r="K601" s="2" t="s">
        <v>1021</v>
      </c>
      <c r="L601" s="21">
        <v>0.625</v>
      </c>
      <c r="M601" s="21">
        <v>0.83333333333333337</v>
      </c>
      <c r="N601" s="26" t="str">
        <f t="shared" si="68"/>
        <v>5:00</v>
      </c>
      <c r="O601" s="26">
        <f t="shared" si="69"/>
        <v>300.00000000000006</v>
      </c>
      <c r="P601" s="42" t="str">
        <f>VLOOKUP(O601,TABLES!$F$2:$H$8,3)</f>
        <v>5 to 7 hrs</v>
      </c>
      <c r="Q601" s="5" t="s">
        <v>864</v>
      </c>
    </row>
    <row r="602" spans="1:17" x14ac:dyDescent="0.35">
      <c r="A602" s="39" t="s">
        <v>4</v>
      </c>
      <c r="B602" s="14">
        <v>46051</v>
      </c>
      <c r="C602" s="26" t="str">
        <f t="shared" si="63"/>
        <v>Q4-2025</v>
      </c>
      <c r="D602" s="27" t="str">
        <f t="shared" si="64"/>
        <v>2026</v>
      </c>
      <c r="E602" s="26" t="str">
        <f t="shared" si="65"/>
        <v>Q4</v>
      </c>
      <c r="F602" s="25" t="str">
        <f t="shared" si="66"/>
        <v>Jan-26</v>
      </c>
      <c r="G602" s="26" t="str">
        <f t="shared" si="67"/>
        <v>Thu</v>
      </c>
      <c r="H602" s="5" t="s">
        <v>549</v>
      </c>
      <c r="I602" s="42">
        <f>VLOOKUP(H602,TABLES!$A$2:$B$146,2,FALSE)</f>
        <v>4256</v>
      </c>
      <c r="J602" s="42" t="str">
        <f>VLOOKUP(I602,TABLES!$B$2:$C$146,2,FALSE)</f>
        <v>Tesco Pharmacy Department</v>
      </c>
      <c r="K602" s="2" t="s">
        <v>1021</v>
      </c>
      <c r="L602" s="21">
        <v>0.625</v>
      </c>
      <c r="M602" s="21">
        <v>0.83333333333333337</v>
      </c>
      <c r="N602" s="26" t="str">
        <f t="shared" si="68"/>
        <v>5:00</v>
      </c>
      <c r="O602" s="26">
        <f t="shared" si="69"/>
        <v>300.00000000000006</v>
      </c>
      <c r="P602" s="42" t="str">
        <f>VLOOKUP(O602,TABLES!$F$2:$H$8,3)</f>
        <v>5 to 7 hrs</v>
      </c>
      <c r="Q602" s="5" t="s">
        <v>864</v>
      </c>
    </row>
    <row r="603" spans="1:17" x14ac:dyDescent="0.35">
      <c r="A603" s="39" t="s">
        <v>4</v>
      </c>
      <c r="B603" s="14">
        <v>46054</v>
      </c>
      <c r="C603" s="26" t="str">
        <f t="shared" si="63"/>
        <v>Q4-2025</v>
      </c>
      <c r="D603" s="27" t="str">
        <f t="shared" si="64"/>
        <v>2026</v>
      </c>
      <c r="E603" s="26" t="str">
        <f t="shared" si="65"/>
        <v>Q4</v>
      </c>
      <c r="F603" s="25" t="str">
        <f t="shared" si="66"/>
        <v>Feb-26</v>
      </c>
      <c r="G603" s="26" t="str">
        <f t="shared" si="67"/>
        <v>Sun</v>
      </c>
      <c r="H603" s="5" t="s">
        <v>549</v>
      </c>
      <c r="I603" s="42">
        <f>VLOOKUP(H603,TABLES!$A$2:$B$146,2,FALSE)</f>
        <v>4256</v>
      </c>
      <c r="J603" s="42" t="str">
        <f>VLOOKUP(I603,TABLES!$B$2:$C$146,2,FALSE)</f>
        <v>Tesco Pharmacy Department</v>
      </c>
      <c r="K603" s="2" t="s">
        <v>1020</v>
      </c>
      <c r="L603" s="21">
        <v>0.41666666666666669</v>
      </c>
      <c r="M603" s="21">
        <v>0.66666666666666663</v>
      </c>
      <c r="N603" s="26" t="str">
        <f t="shared" si="68"/>
        <v>6:00</v>
      </c>
      <c r="O603" s="26">
        <f t="shared" si="69"/>
        <v>359.99999999999994</v>
      </c>
      <c r="P603" s="42" t="str">
        <f>VLOOKUP(O603,TABLES!$F$2:$H$8,3)</f>
        <v>5 to 7 hrs</v>
      </c>
      <c r="Q603" s="5" t="s">
        <v>863</v>
      </c>
    </row>
    <row r="604" spans="1:17" x14ac:dyDescent="0.35">
      <c r="A604" s="39" t="s">
        <v>4</v>
      </c>
      <c r="B604" s="14">
        <v>46057</v>
      </c>
      <c r="C604" s="26" t="str">
        <f t="shared" si="63"/>
        <v>Q4-2025</v>
      </c>
      <c r="D604" s="27" t="str">
        <f t="shared" si="64"/>
        <v>2026</v>
      </c>
      <c r="E604" s="26" t="str">
        <f t="shared" si="65"/>
        <v>Q4</v>
      </c>
      <c r="F604" s="25" t="str">
        <f t="shared" si="66"/>
        <v>Feb-26</v>
      </c>
      <c r="G604" s="26" t="str">
        <f t="shared" si="67"/>
        <v>Wed</v>
      </c>
      <c r="H604" s="5" t="s">
        <v>681</v>
      </c>
      <c r="I604" s="42">
        <f>VLOOKUP(H604,TABLES!$A$2:$B$146,2,FALSE)</f>
        <v>4318</v>
      </c>
      <c r="J604" s="42" t="str">
        <f>VLOOKUP(I604,TABLES!$B$2:$C$146,2,FALSE)</f>
        <v>L Rowland &amp; Co (Retail) Ltd</v>
      </c>
      <c r="K604" s="2" t="s">
        <v>1020</v>
      </c>
      <c r="L604" s="21">
        <v>0.43055555555555558</v>
      </c>
      <c r="M604" s="21">
        <v>0.46875</v>
      </c>
      <c r="N604" s="26" t="str">
        <f t="shared" si="68"/>
        <v>0:55</v>
      </c>
      <c r="O604" s="26">
        <f t="shared" si="69"/>
        <v>54.999999999999964</v>
      </c>
      <c r="P604" s="42" t="str">
        <f>VLOOKUP(O604,TABLES!$F$2:$H$8,3)</f>
        <v>1 to 3 hrs</v>
      </c>
      <c r="Q604" s="5" t="s">
        <v>872</v>
      </c>
    </row>
    <row r="605" spans="1:17" x14ac:dyDescent="0.35">
      <c r="A605" s="39" t="s">
        <v>4</v>
      </c>
      <c r="B605" s="14">
        <v>46057</v>
      </c>
      <c r="C605" s="26" t="str">
        <f t="shared" si="63"/>
        <v>Q4-2025</v>
      </c>
      <c r="D605" s="27" t="str">
        <f t="shared" si="64"/>
        <v>2026</v>
      </c>
      <c r="E605" s="26" t="str">
        <f t="shared" si="65"/>
        <v>Q4</v>
      </c>
      <c r="F605" s="25" t="str">
        <f t="shared" si="66"/>
        <v>Feb-26</v>
      </c>
      <c r="G605" s="26" t="str">
        <f t="shared" si="67"/>
        <v>Wed</v>
      </c>
      <c r="H605" s="5" t="s">
        <v>26</v>
      </c>
      <c r="I605" s="42">
        <f>VLOOKUP(H605,TABLES!$A$2:$B$146,2,FALSE)</f>
        <v>4013</v>
      </c>
      <c r="J605" s="42" t="str">
        <f>VLOOKUP(I605,TABLES!$B$2:$C$146,2,FALSE)</f>
        <v>Boots the Chemists Ltd</v>
      </c>
      <c r="K605" s="2" t="s">
        <v>1021</v>
      </c>
      <c r="L605" s="21">
        <v>0.70833333333333337</v>
      </c>
      <c r="M605" s="21">
        <v>0.79166666666666663</v>
      </c>
      <c r="N605" s="26" t="str">
        <f t="shared" si="68"/>
        <v>2:00</v>
      </c>
      <c r="O605" s="26">
        <f t="shared" si="69"/>
        <v>119.99999999999989</v>
      </c>
      <c r="P605" s="42" t="str">
        <f>VLOOKUP(O605,TABLES!$F$2:$H$8,3)</f>
        <v>1 to 3 hrs</v>
      </c>
      <c r="Q605" s="5" t="s">
        <v>863</v>
      </c>
    </row>
    <row r="606" spans="1:17" x14ac:dyDescent="0.35">
      <c r="A606" s="39" t="s">
        <v>4</v>
      </c>
      <c r="B606" s="14">
        <v>46060</v>
      </c>
      <c r="C606" s="26" t="str">
        <f t="shared" si="63"/>
        <v>Q4-2025</v>
      </c>
      <c r="D606" s="27" t="str">
        <f t="shared" si="64"/>
        <v>2026</v>
      </c>
      <c r="E606" s="26" t="str">
        <f t="shared" si="65"/>
        <v>Q4</v>
      </c>
      <c r="F606" s="25" t="str">
        <f t="shared" si="66"/>
        <v>Feb-26</v>
      </c>
      <c r="G606" s="26" t="str">
        <f t="shared" si="67"/>
        <v>Sat</v>
      </c>
      <c r="H606" s="5" t="s">
        <v>549</v>
      </c>
      <c r="I606" s="42">
        <f>VLOOKUP(H606,TABLES!$A$2:$B$146,2,FALSE)</f>
        <v>4256</v>
      </c>
      <c r="J606" s="42" t="str">
        <f>VLOOKUP(I606,TABLES!$B$2:$C$146,2,FALSE)</f>
        <v>Tesco Pharmacy Department</v>
      </c>
      <c r="K606" s="2" t="s">
        <v>1021</v>
      </c>
      <c r="L606" s="21">
        <v>0.375</v>
      </c>
      <c r="M606" s="21">
        <v>0.5</v>
      </c>
      <c r="N606" s="26" t="str">
        <f t="shared" si="68"/>
        <v>3:00</v>
      </c>
      <c r="O606" s="26">
        <f t="shared" si="69"/>
        <v>180</v>
      </c>
      <c r="P606" s="42" t="str">
        <f>VLOOKUP(O606,TABLES!$F$2:$H$8,3)</f>
        <v>3 to 5 hrs</v>
      </c>
      <c r="Q606" s="5" t="s">
        <v>864</v>
      </c>
    </row>
    <row r="607" spans="1:17" x14ac:dyDescent="0.35">
      <c r="A607" s="39" t="s">
        <v>4</v>
      </c>
      <c r="B607" s="14">
        <v>46060</v>
      </c>
      <c r="C607" s="26" t="str">
        <f t="shared" si="63"/>
        <v>Q4-2025</v>
      </c>
      <c r="D607" s="27" t="str">
        <f t="shared" si="64"/>
        <v>2026</v>
      </c>
      <c r="E607" s="26" t="str">
        <f t="shared" si="65"/>
        <v>Q4</v>
      </c>
      <c r="F607" s="25" t="str">
        <f t="shared" si="66"/>
        <v>Feb-26</v>
      </c>
      <c r="G607" s="26" t="str">
        <f t="shared" si="67"/>
        <v>Sat</v>
      </c>
      <c r="H607" s="5" t="s">
        <v>36</v>
      </c>
      <c r="I607" s="42">
        <f>VLOOKUP(H607,TABLES!$A$2:$B$146,2,FALSE)</f>
        <v>4073</v>
      </c>
      <c r="J607" s="42" t="str">
        <f>VLOOKUP(I607,TABLES!$B$2:$C$146,2,FALSE)</f>
        <v>Boots the Chemists Ltd</v>
      </c>
      <c r="K607" s="2" t="s">
        <v>1020</v>
      </c>
      <c r="L607" s="21">
        <v>0.375</v>
      </c>
      <c r="M607" s="21">
        <v>0.48958333333333331</v>
      </c>
      <c r="N607" s="26" t="str">
        <f t="shared" si="68"/>
        <v>2:45</v>
      </c>
      <c r="O607" s="26">
        <f t="shared" si="69"/>
        <v>164.99999999999997</v>
      </c>
      <c r="P607" s="42" t="str">
        <f>VLOOKUP(O607,TABLES!$F$2:$H$8,3)</f>
        <v>1 to 3 hrs</v>
      </c>
      <c r="Q607" s="5" t="s">
        <v>863</v>
      </c>
    </row>
    <row r="608" spans="1:17" x14ac:dyDescent="0.35">
      <c r="A608" s="39" t="s">
        <v>4</v>
      </c>
      <c r="B608" s="14">
        <v>46060</v>
      </c>
      <c r="C608" s="26" t="str">
        <f t="shared" si="63"/>
        <v>Q4-2025</v>
      </c>
      <c r="D608" s="27" t="str">
        <f t="shared" si="64"/>
        <v>2026</v>
      </c>
      <c r="E608" s="26" t="str">
        <f t="shared" si="65"/>
        <v>Q4</v>
      </c>
      <c r="F608" s="25" t="str">
        <f t="shared" si="66"/>
        <v>Feb-26</v>
      </c>
      <c r="G608" s="26" t="str">
        <f t="shared" si="67"/>
        <v>Sat</v>
      </c>
      <c r="H608" s="5" t="s">
        <v>36</v>
      </c>
      <c r="I608" s="42">
        <f>VLOOKUP(H608,TABLES!$A$2:$B$146,2,FALSE)</f>
        <v>4073</v>
      </c>
      <c r="J608" s="42" t="str">
        <f>VLOOKUP(I608,TABLES!$B$2:$C$146,2,FALSE)</f>
        <v>Boots the Chemists Ltd</v>
      </c>
      <c r="K608" s="2" t="s">
        <v>1020</v>
      </c>
      <c r="L608" s="21">
        <v>0.60416666666666663</v>
      </c>
      <c r="M608" s="21">
        <v>0.79166666666666663</v>
      </c>
      <c r="N608" s="26" t="str">
        <f t="shared" si="68"/>
        <v>4:30</v>
      </c>
      <c r="O608" s="26">
        <f t="shared" si="69"/>
        <v>270</v>
      </c>
      <c r="P608" s="42" t="str">
        <f>VLOOKUP(O608,TABLES!$F$2:$H$8,3)</f>
        <v>3 to 5 hrs</v>
      </c>
      <c r="Q608" s="5" t="s">
        <v>863</v>
      </c>
    </row>
    <row r="609" spans="1:17" x14ac:dyDescent="0.35">
      <c r="A609" s="39" t="s">
        <v>4</v>
      </c>
      <c r="B609" s="14">
        <v>46061</v>
      </c>
      <c r="C609" s="26" t="str">
        <f t="shared" si="63"/>
        <v>Q4-2025</v>
      </c>
      <c r="D609" s="27" t="str">
        <f t="shared" si="64"/>
        <v>2026</v>
      </c>
      <c r="E609" s="26" t="str">
        <f t="shared" si="65"/>
        <v>Q4</v>
      </c>
      <c r="F609" s="25" t="str">
        <f t="shared" si="66"/>
        <v>Feb-26</v>
      </c>
      <c r="G609" s="26" t="str">
        <f t="shared" si="67"/>
        <v>Sun</v>
      </c>
      <c r="H609" s="5" t="s">
        <v>549</v>
      </c>
      <c r="I609" s="42">
        <f>VLOOKUP(H609,TABLES!$A$2:$B$146,2,FALSE)</f>
        <v>4256</v>
      </c>
      <c r="J609" s="42" t="str">
        <f>VLOOKUP(I609,TABLES!$B$2:$C$146,2,FALSE)</f>
        <v>Tesco Pharmacy Department</v>
      </c>
      <c r="K609" s="2" t="s">
        <v>1021</v>
      </c>
      <c r="L609" s="21">
        <v>0.41666666666666669</v>
      </c>
      <c r="M609" s="21">
        <v>0.45833333333333331</v>
      </c>
      <c r="N609" s="26" t="str">
        <f t="shared" si="68"/>
        <v>1:00</v>
      </c>
      <c r="O609" s="26">
        <f t="shared" si="69"/>
        <v>59.999999999999943</v>
      </c>
      <c r="P609" s="42" t="str">
        <f>VLOOKUP(O609,TABLES!$F$2:$H$8,3)</f>
        <v>1 to 3 hrs</v>
      </c>
      <c r="Q609" s="5" t="s">
        <v>864</v>
      </c>
    </row>
    <row r="610" spans="1:17" x14ac:dyDescent="0.35">
      <c r="A610" s="39" t="s">
        <v>4</v>
      </c>
      <c r="B610" s="14">
        <v>46064</v>
      </c>
      <c r="C610" s="26" t="str">
        <f t="shared" si="63"/>
        <v>Q4-2025</v>
      </c>
      <c r="D610" s="27" t="str">
        <f t="shared" si="64"/>
        <v>2026</v>
      </c>
      <c r="E610" s="26" t="str">
        <f t="shared" si="65"/>
        <v>Q4</v>
      </c>
      <c r="F610" s="25" t="str">
        <f t="shared" si="66"/>
        <v>Feb-26</v>
      </c>
      <c r="G610" s="26" t="str">
        <f t="shared" si="67"/>
        <v>Wed</v>
      </c>
      <c r="H610" s="5" t="s">
        <v>1033</v>
      </c>
      <c r="I610" s="42">
        <f>VLOOKUP(H610,TABLES!$A$2:$B$146,2,FALSE)</f>
        <v>4260</v>
      </c>
      <c r="J610" s="42" t="str">
        <f>VLOOKUP(I610,TABLES!$B$2:$C$146,2,FALSE)</f>
        <v>RWP Sub Ltd</v>
      </c>
      <c r="K610" s="2" t="s">
        <v>1020</v>
      </c>
      <c r="L610" s="21">
        <v>0.375</v>
      </c>
      <c r="M610" s="21">
        <v>0.58333333333333337</v>
      </c>
      <c r="N610" s="26" t="str">
        <f t="shared" si="68"/>
        <v>5:00</v>
      </c>
      <c r="O610" s="26">
        <f t="shared" si="69"/>
        <v>300.00000000000006</v>
      </c>
      <c r="P610" s="42" t="str">
        <f>VLOOKUP(O610,TABLES!$F$2:$H$8,3)</f>
        <v>5 to 7 hrs</v>
      </c>
      <c r="Q610" s="5" t="s">
        <v>1078</v>
      </c>
    </row>
    <row r="611" spans="1:17" x14ac:dyDescent="0.35">
      <c r="A611" s="39" t="s">
        <v>4</v>
      </c>
      <c r="B611" s="14">
        <v>46068</v>
      </c>
      <c r="C611" s="26" t="str">
        <f t="shared" si="63"/>
        <v>Q4-2025</v>
      </c>
      <c r="D611" s="27" t="str">
        <f t="shared" si="64"/>
        <v>2026</v>
      </c>
      <c r="E611" s="26" t="str">
        <f t="shared" si="65"/>
        <v>Q4</v>
      </c>
      <c r="F611" s="25" t="str">
        <f t="shared" si="66"/>
        <v>Feb-26</v>
      </c>
      <c r="G611" s="26" t="str">
        <f t="shared" si="67"/>
        <v>Sun</v>
      </c>
      <c r="H611" s="5" t="s">
        <v>549</v>
      </c>
      <c r="I611" s="42">
        <f>VLOOKUP(H611,TABLES!$A$2:$B$146,2,FALSE)</f>
        <v>4256</v>
      </c>
      <c r="J611" s="42" t="str">
        <f>VLOOKUP(I611,TABLES!$B$2:$C$146,2,FALSE)</f>
        <v>Tesco Pharmacy Department</v>
      </c>
      <c r="K611" s="2" t="s">
        <v>1021</v>
      </c>
      <c r="L611" s="21">
        <v>0.41666666666666669</v>
      </c>
      <c r="M611" s="21">
        <v>0.45833333333333331</v>
      </c>
      <c r="N611" s="26" t="str">
        <f t="shared" si="68"/>
        <v>1:00</v>
      </c>
      <c r="O611" s="26">
        <f t="shared" si="69"/>
        <v>59.999999999999943</v>
      </c>
      <c r="P611" s="42" t="str">
        <f>VLOOKUP(O611,TABLES!$F$2:$H$8,3)</f>
        <v>1 to 3 hrs</v>
      </c>
      <c r="Q611" s="5" t="s">
        <v>864</v>
      </c>
    </row>
    <row r="612" spans="1:17" x14ac:dyDescent="0.35">
      <c r="A612" s="39" t="s">
        <v>4</v>
      </c>
      <c r="B612" s="14">
        <v>46072</v>
      </c>
      <c r="C612" s="26" t="str">
        <f t="shared" si="63"/>
        <v>Q4-2025</v>
      </c>
      <c r="D612" s="27" t="str">
        <f t="shared" si="64"/>
        <v>2026</v>
      </c>
      <c r="E612" s="26" t="str">
        <f t="shared" si="65"/>
        <v>Q4</v>
      </c>
      <c r="F612" s="25" t="str">
        <f t="shared" si="66"/>
        <v>Feb-26</v>
      </c>
      <c r="G612" s="26" t="str">
        <f t="shared" si="67"/>
        <v>Thu</v>
      </c>
      <c r="H612" s="5" t="s">
        <v>549</v>
      </c>
      <c r="I612" s="42">
        <f>VLOOKUP(H612,TABLES!$A$2:$B$146,2,FALSE)</f>
        <v>4256</v>
      </c>
      <c r="J612" s="42" t="str">
        <f>VLOOKUP(I612,TABLES!$B$2:$C$146,2,FALSE)</f>
        <v>Tesco Pharmacy Department</v>
      </c>
      <c r="K612" s="2" t="s">
        <v>1021</v>
      </c>
      <c r="L612" s="21">
        <v>0.625</v>
      </c>
      <c r="M612" s="21">
        <v>0.70833333333333337</v>
      </c>
      <c r="N612" s="26" t="str">
        <f t="shared" si="68"/>
        <v>2:00</v>
      </c>
      <c r="O612" s="26">
        <f t="shared" si="69"/>
        <v>120.00000000000006</v>
      </c>
      <c r="P612" s="42" t="str">
        <f>VLOOKUP(O612,TABLES!$F$2:$H$8,3)</f>
        <v>1 to 3 hrs</v>
      </c>
      <c r="Q612" s="5" t="s">
        <v>864</v>
      </c>
    </row>
    <row r="613" spans="1:17" x14ac:dyDescent="0.35">
      <c r="A613" s="39" t="s">
        <v>4</v>
      </c>
      <c r="B613" s="14">
        <v>46074</v>
      </c>
      <c r="C613" s="26" t="str">
        <f t="shared" si="63"/>
        <v>Q4-2025</v>
      </c>
      <c r="D613" s="27" t="str">
        <f t="shared" si="64"/>
        <v>2026</v>
      </c>
      <c r="E613" s="26" t="str">
        <f t="shared" si="65"/>
        <v>Q4</v>
      </c>
      <c r="F613" s="25" t="str">
        <f t="shared" si="66"/>
        <v>Feb-26</v>
      </c>
      <c r="G613" s="26" t="str">
        <f t="shared" si="67"/>
        <v>Sat</v>
      </c>
      <c r="H613" s="5" t="s">
        <v>549</v>
      </c>
      <c r="I613" s="42">
        <f>VLOOKUP(H613,TABLES!$A$2:$B$146,2,FALSE)</f>
        <v>4256</v>
      </c>
      <c r="J613" s="42" t="str">
        <f>VLOOKUP(I613,TABLES!$B$2:$C$146,2,FALSE)</f>
        <v>Tesco Pharmacy Department</v>
      </c>
      <c r="K613" s="2" t="s">
        <v>1021</v>
      </c>
      <c r="L613" s="21">
        <v>0.375</v>
      </c>
      <c r="M613" s="21">
        <v>0.5</v>
      </c>
      <c r="N613" s="26" t="str">
        <f t="shared" si="68"/>
        <v>3:00</v>
      </c>
      <c r="O613" s="26">
        <f t="shared" si="69"/>
        <v>180</v>
      </c>
      <c r="P613" s="42" t="str">
        <f>VLOOKUP(O613,TABLES!$F$2:$H$8,3)</f>
        <v>3 to 5 hrs</v>
      </c>
      <c r="Q613" s="5" t="s">
        <v>864</v>
      </c>
    </row>
    <row r="614" spans="1:17" x14ac:dyDescent="0.35">
      <c r="A614" s="39" t="s">
        <v>4</v>
      </c>
      <c r="B614" s="14">
        <v>46075</v>
      </c>
      <c r="C614" s="26" t="str">
        <f t="shared" si="63"/>
        <v>Q4-2025</v>
      </c>
      <c r="D614" s="27" t="str">
        <f t="shared" si="64"/>
        <v>2026</v>
      </c>
      <c r="E614" s="26" t="str">
        <f t="shared" si="65"/>
        <v>Q4</v>
      </c>
      <c r="F614" s="25" t="str">
        <f t="shared" si="66"/>
        <v>Feb-26</v>
      </c>
      <c r="G614" s="26" t="str">
        <f t="shared" si="67"/>
        <v>Sun</v>
      </c>
      <c r="H614" s="5" t="s">
        <v>549</v>
      </c>
      <c r="I614" s="42">
        <f>VLOOKUP(H614,TABLES!$A$2:$B$146,2,FALSE)</f>
        <v>4256</v>
      </c>
      <c r="J614" s="42" t="str">
        <f>VLOOKUP(I614,TABLES!$B$2:$C$146,2,FALSE)</f>
        <v>Tesco Pharmacy Department</v>
      </c>
      <c r="K614" s="2" t="s">
        <v>1021</v>
      </c>
      <c r="L614" s="21">
        <v>0.41666666666666669</v>
      </c>
      <c r="M614" s="21">
        <v>0.75</v>
      </c>
      <c r="N614" s="26" t="str">
        <f t="shared" si="68"/>
        <v>8:00</v>
      </c>
      <c r="O614" s="26">
        <f t="shared" si="69"/>
        <v>480</v>
      </c>
      <c r="P614" s="42" t="str">
        <f>VLOOKUP(O614,TABLES!$F$2:$H$8,3)</f>
        <v>Over 7 hrs</v>
      </c>
      <c r="Q614" s="5" t="s">
        <v>864</v>
      </c>
    </row>
    <row r="615" spans="1:17" x14ac:dyDescent="0.35">
      <c r="A615" s="39" t="s">
        <v>4</v>
      </c>
      <c r="B615" s="14">
        <v>46076</v>
      </c>
      <c r="C615" s="26" t="str">
        <f t="shared" si="63"/>
        <v>Q4-2025</v>
      </c>
      <c r="D615" s="27" t="str">
        <f t="shared" si="64"/>
        <v>2026</v>
      </c>
      <c r="E615" s="26" t="str">
        <f t="shared" si="65"/>
        <v>Q4</v>
      </c>
      <c r="F615" s="25" t="str">
        <f t="shared" si="66"/>
        <v>Feb-26</v>
      </c>
      <c r="G615" s="26" t="str">
        <f t="shared" si="67"/>
        <v>Mon</v>
      </c>
      <c r="H615" s="5" t="s">
        <v>35</v>
      </c>
      <c r="I615" s="42">
        <f>VLOOKUP(H615,[2]TABLES!$A$2:$B$146,2,FALSE)</f>
        <v>4087</v>
      </c>
      <c r="J615" s="42" t="str">
        <f>VLOOKUP(I615,[2]TABLES!$B$2:$C$146,2,FALSE)</f>
        <v>Boots the Chemists Ltd</v>
      </c>
      <c r="K615" s="2" t="s">
        <v>1021</v>
      </c>
      <c r="L615" s="21">
        <v>0.70833333333333337</v>
      </c>
      <c r="M615" s="21">
        <v>0.83333333333333337</v>
      </c>
      <c r="N615" s="26" t="str">
        <f t="shared" si="68"/>
        <v>3:00</v>
      </c>
      <c r="O615" s="26">
        <f t="shared" si="69"/>
        <v>180</v>
      </c>
      <c r="P615" s="42" t="str">
        <f>VLOOKUP(O615,[2]TABLES!$F$2:$H$8,3)</f>
        <v>3 to 5 hrs</v>
      </c>
      <c r="Q615" s="5" t="s">
        <v>864</v>
      </c>
    </row>
    <row r="616" spans="1:17" x14ac:dyDescent="0.35">
      <c r="A616" s="39" t="s">
        <v>4</v>
      </c>
      <c r="B616" s="14">
        <v>46082</v>
      </c>
      <c r="C616" s="26" t="str">
        <f t="shared" si="63"/>
        <v>Q4-2025</v>
      </c>
      <c r="D616" s="27" t="str">
        <f t="shared" si="64"/>
        <v>2026</v>
      </c>
      <c r="E616" s="26" t="str">
        <f t="shared" si="65"/>
        <v>Q4</v>
      </c>
      <c r="F616" s="25" t="str">
        <f t="shared" si="66"/>
        <v>Mar-26</v>
      </c>
      <c r="G616" s="26" t="str">
        <f t="shared" si="67"/>
        <v>Sun</v>
      </c>
      <c r="H616" s="5" t="s">
        <v>549</v>
      </c>
      <c r="I616" s="42">
        <f>VLOOKUP(H616,[2]TABLES!$A$2:$B$146,2,FALSE)</f>
        <v>4256</v>
      </c>
      <c r="J616" s="42" t="str">
        <f>VLOOKUP(I616,[2]TABLES!$B$2:$C$146,2,FALSE)</f>
        <v>Tesco Pharmacy Department</v>
      </c>
      <c r="K616" s="2" t="s">
        <v>1021</v>
      </c>
      <c r="L616" s="21">
        <v>0.41666666666666669</v>
      </c>
      <c r="M616" s="21">
        <v>0.45833333333333331</v>
      </c>
      <c r="N616" s="26" t="str">
        <f t="shared" si="68"/>
        <v>1:00</v>
      </c>
      <c r="O616" s="26">
        <f t="shared" si="69"/>
        <v>59.999999999999943</v>
      </c>
      <c r="P616" s="42" t="str">
        <f>VLOOKUP(O616,[2]TABLES!$F$2:$H$8,3)</f>
        <v>1 to 3 hrs</v>
      </c>
      <c r="Q616" s="5" t="s">
        <v>864</v>
      </c>
    </row>
    <row r="617" spans="1:17" x14ac:dyDescent="0.35">
      <c r="A617" s="39" t="s">
        <v>4</v>
      </c>
      <c r="B617" s="14">
        <v>46084</v>
      </c>
      <c r="C617" s="26" t="str">
        <f t="shared" si="63"/>
        <v>Q4-2025</v>
      </c>
      <c r="D617" s="27" t="str">
        <f t="shared" si="64"/>
        <v>2026</v>
      </c>
      <c r="E617" s="26" t="str">
        <f t="shared" si="65"/>
        <v>Q4</v>
      </c>
      <c r="F617" s="25" t="str">
        <f t="shared" si="66"/>
        <v>Mar-26</v>
      </c>
      <c r="G617" s="26" t="str">
        <f t="shared" si="67"/>
        <v>Tue</v>
      </c>
      <c r="H617" s="5" t="s">
        <v>31</v>
      </c>
      <c r="I617" s="42">
        <f>VLOOKUP(H617,[2]TABLES!$A$2:$B$146,2,FALSE)</f>
        <v>4022</v>
      </c>
      <c r="J617" s="42" t="str">
        <f>VLOOKUP(I617,[2]TABLES!$B$2:$C$146,2,FALSE)</f>
        <v>Boots the Chemists Ltd</v>
      </c>
      <c r="K617" s="2" t="s">
        <v>1021</v>
      </c>
      <c r="L617" s="21">
        <v>0.54166666666666663</v>
      </c>
      <c r="M617" s="21">
        <v>0.70833333333333337</v>
      </c>
      <c r="N617" s="26" t="str">
        <f t="shared" si="68"/>
        <v>4:00</v>
      </c>
      <c r="O617" s="26">
        <f t="shared" si="69"/>
        <v>240.00000000000011</v>
      </c>
      <c r="P617" s="42" t="str">
        <f>VLOOKUP(O617,[2]TABLES!$F$2:$H$8,3)</f>
        <v>3 to 5 hrs</v>
      </c>
      <c r="Q617" s="5" t="s">
        <v>1078</v>
      </c>
    </row>
    <row r="618" spans="1:17" x14ac:dyDescent="0.35">
      <c r="A618" s="39" t="s">
        <v>4</v>
      </c>
      <c r="B618" s="14">
        <v>46085</v>
      </c>
      <c r="C618" s="26" t="str">
        <f t="shared" si="63"/>
        <v>Q4-2025</v>
      </c>
      <c r="D618" s="27" t="str">
        <f t="shared" si="64"/>
        <v>2026</v>
      </c>
      <c r="E618" s="26" t="str">
        <f t="shared" si="65"/>
        <v>Q4</v>
      </c>
      <c r="F618" s="25" t="str">
        <f t="shared" si="66"/>
        <v>Mar-26</v>
      </c>
      <c r="G618" s="26" t="str">
        <f t="shared" si="67"/>
        <v>Wed</v>
      </c>
      <c r="H618" s="5" t="s">
        <v>33</v>
      </c>
      <c r="I618" s="42">
        <f>VLOOKUP(H618,TABLES!$A$2:$B$146,2,FALSE)</f>
        <v>4061</v>
      </c>
      <c r="J618" s="42" t="str">
        <f>VLOOKUP(I618,TABLES!$B$2:$C$146,2,FALSE)</f>
        <v>Boots the Chemists Ltd</v>
      </c>
      <c r="K618" s="2" t="s">
        <v>1020</v>
      </c>
      <c r="L618" s="21">
        <v>0.375</v>
      </c>
      <c r="M618" s="21">
        <v>0.58333333333333337</v>
      </c>
      <c r="N618" s="26" t="str">
        <f t="shared" si="68"/>
        <v>5:00</v>
      </c>
      <c r="O618" s="26">
        <f t="shared" si="69"/>
        <v>300.00000000000006</v>
      </c>
      <c r="P618" s="42" t="str">
        <f>VLOOKUP(O618,TABLES!$F$2:$H$8,3)</f>
        <v>5 to 7 hrs</v>
      </c>
      <c r="Q618" s="5" t="s">
        <v>864</v>
      </c>
    </row>
    <row r="619" spans="1:17" x14ac:dyDescent="0.35">
      <c r="A619" s="39" t="s">
        <v>4</v>
      </c>
      <c r="B619" s="14">
        <v>46088</v>
      </c>
      <c r="C619" s="26" t="str">
        <f t="shared" si="63"/>
        <v>Q4-2025</v>
      </c>
      <c r="D619" s="27" t="str">
        <f t="shared" si="64"/>
        <v>2026</v>
      </c>
      <c r="E619" s="26" t="str">
        <f t="shared" si="65"/>
        <v>Q4</v>
      </c>
      <c r="F619" s="25" t="str">
        <f t="shared" si="66"/>
        <v>Mar-26</v>
      </c>
      <c r="G619" s="26" t="str">
        <f t="shared" si="67"/>
        <v>Sat</v>
      </c>
      <c r="H619" s="5" t="s">
        <v>549</v>
      </c>
      <c r="I619" s="42">
        <f>VLOOKUP(H619,TABLES!$A$2:$B$146,2,FALSE)</f>
        <v>4256</v>
      </c>
      <c r="J619" s="42" t="str">
        <f>VLOOKUP(I619,TABLES!$B$2:$C$146,2,FALSE)</f>
        <v>Tesco Pharmacy Department</v>
      </c>
      <c r="K619" s="2" t="s">
        <v>1021</v>
      </c>
      <c r="L619" s="21">
        <v>0.375</v>
      </c>
      <c r="M619" s="21">
        <v>0.41666666666666669</v>
      </c>
      <c r="N619" s="26" t="str">
        <f t="shared" si="68"/>
        <v>1:00</v>
      </c>
      <c r="O619" s="26">
        <f t="shared" si="69"/>
        <v>60.000000000000028</v>
      </c>
      <c r="P619" s="42" t="str">
        <f>VLOOKUP(O619,TABLES!$F$2:$H$8,3)</f>
        <v>1 to 3 hrs</v>
      </c>
      <c r="Q619" s="5" t="s">
        <v>1078</v>
      </c>
    </row>
    <row r="620" spans="1:17" x14ac:dyDescent="0.35">
      <c r="A620" s="39" t="s">
        <v>4</v>
      </c>
      <c r="B620" s="14">
        <v>46089</v>
      </c>
      <c r="C620" s="26" t="str">
        <f t="shared" si="63"/>
        <v>Q4-2025</v>
      </c>
      <c r="D620" s="27" t="str">
        <f t="shared" si="64"/>
        <v>2026</v>
      </c>
      <c r="E620" s="26" t="str">
        <f t="shared" si="65"/>
        <v>Q4</v>
      </c>
      <c r="F620" s="25" t="str">
        <f t="shared" si="66"/>
        <v>Mar-26</v>
      </c>
      <c r="G620" s="26" t="str">
        <f t="shared" si="67"/>
        <v>Sun</v>
      </c>
      <c r="H620" s="5" t="s">
        <v>549</v>
      </c>
      <c r="I620" s="42">
        <f>VLOOKUP(H620,TABLES!$A$2:$B$146,2,FALSE)</f>
        <v>4256</v>
      </c>
      <c r="J620" s="42" t="str">
        <f>VLOOKUP(I620,TABLES!$B$2:$C$146,2,FALSE)</f>
        <v>Tesco Pharmacy Department</v>
      </c>
      <c r="K620" s="2" t="s">
        <v>1021</v>
      </c>
      <c r="L620" s="21">
        <v>0.41666666666666669</v>
      </c>
      <c r="M620" s="21">
        <v>0.45833333333333331</v>
      </c>
      <c r="N620" s="26" t="str">
        <f t="shared" si="68"/>
        <v>1:00</v>
      </c>
      <c r="O620" s="26">
        <f t="shared" si="69"/>
        <v>59.999999999999943</v>
      </c>
      <c r="P620" s="42" t="str">
        <f>VLOOKUP(O620,TABLES!$F$2:$H$8,3)</f>
        <v>1 to 3 hrs</v>
      </c>
      <c r="Q620" s="5" t="s">
        <v>1078</v>
      </c>
    </row>
    <row r="621" spans="1:17" x14ac:dyDescent="0.35">
      <c r="A621" s="39" t="s">
        <v>4</v>
      </c>
      <c r="B621" s="14">
        <v>46096</v>
      </c>
      <c r="C621" s="26" t="str">
        <f t="shared" si="63"/>
        <v>Q4-2025</v>
      </c>
      <c r="D621" s="27" t="str">
        <f t="shared" si="64"/>
        <v>2026</v>
      </c>
      <c r="E621" s="26" t="str">
        <f t="shared" si="65"/>
        <v>Q4</v>
      </c>
      <c r="F621" s="25" t="str">
        <f t="shared" si="66"/>
        <v>Mar-26</v>
      </c>
      <c r="G621" s="26" t="str">
        <f t="shared" si="67"/>
        <v>Sun</v>
      </c>
      <c r="H621" s="5" t="s">
        <v>36</v>
      </c>
      <c r="I621" s="42">
        <f>VLOOKUP(H621,TABLES!$A$2:$B$146,2,FALSE)</f>
        <v>4073</v>
      </c>
      <c r="J621" s="42" t="str">
        <f>VLOOKUP(I621,TABLES!$B$2:$C$146,2,FALSE)</f>
        <v>Boots the Chemists Ltd</v>
      </c>
      <c r="K621" s="2" t="s">
        <v>1020</v>
      </c>
      <c r="L621" s="21">
        <v>0.52083333333333337</v>
      </c>
      <c r="M621" s="21">
        <v>0.58333333333333337</v>
      </c>
      <c r="N621" s="26" t="str">
        <f t="shared" si="68"/>
        <v>1:30</v>
      </c>
      <c r="O621" s="26">
        <f t="shared" si="69"/>
        <v>90</v>
      </c>
      <c r="P621" s="42" t="str">
        <f>VLOOKUP(O621,TABLES!$F$2:$H$8,3)</f>
        <v>1 to 3 hrs</v>
      </c>
      <c r="Q621" s="5" t="s">
        <v>867</v>
      </c>
    </row>
    <row r="622" spans="1:17" x14ac:dyDescent="0.35">
      <c r="A622" s="39" t="s">
        <v>4</v>
      </c>
      <c r="B622" s="14">
        <v>46102</v>
      </c>
      <c r="C622" s="26" t="str">
        <f t="shared" si="63"/>
        <v>Q4-2025</v>
      </c>
      <c r="D622" s="27" t="str">
        <f t="shared" si="64"/>
        <v>2026</v>
      </c>
      <c r="E622" s="26" t="str">
        <f t="shared" si="65"/>
        <v>Q4</v>
      </c>
      <c r="F622" s="25" t="str">
        <f t="shared" si="66"/>
        <v>Mar-26</v>
      </c>
      <c r="G622" s="26" t="str">
        <f t="shared" si="67"/>
        <v>Sat</v>
      </c>
      <c r="H622" s="5" t="s">
        <v>549</v>
      </c>
      <c r="I622" s="42">
        <f>VLOOKUP(H622,TABLES!$A$2:$B$146,2,FALSE)</f>
        <v>4256</v>
      </c>
      <c r="J622" s="42" t="str">
        <f>VLOOKUP(I622,TABLES!$B$2:$C$146,2,FALSE)</f>
        <v>Tesco Pharmacy Department</v>
      </c>
      <c r="K622" s="2" t="s">
        <v>1021</v>
      </c>
      <c r="L622" s="21">
        <v>0.375</v>
      </c>
      <c r="M622" s="21">
        <v>0.5</v>
      </c>
      <c r="N622" s="26" t="str">
        <f t="shared" si="68"/>
        <v>3:00</v>
      </c>
      <c r="O622" s="26">
        <f t="shared" si="69"/>
        <v>180</v>
      </c>
      <c r="P622" s="42" t="str">
        <f>VLOOKUP(O622,TABLES!$F$2:$H$8,3)</f>
        <v>3 to 5 hrs</v>
      </c>
      <c r="Q622" s="5" t="s">
        <v>864</v>
      </c>
    </row>
    <row r="623" spans="1:17" x14ac:dyDescent="0.35">
      <c r="A623" s="39" t="s">
        <v>4</v>
      </c>
      <c r="B623" s="14">
        <v>46104</v>
      </c>
      <c r="C623" s="26" t="str">
        <f t="shared" si="63"/>
        <v>Q4-2025</v>
      </c>
      <c r="D623" s="27" t="str">
        <f t="shared" si="64"/>
        <v>2026</v>
      </c>
      <c r="E623" s="26" t="str">
        <f t="shared" si="65"/>
        <v>Q4</v>
      </c>
      <c r="F623" s="25" t="str">
        <f t="shared" si="66"/>
        <v>Mar-26</v>
      </c>
      <c r="G623" s="26" t="str">
        <f t="shared" si="67"/>
        <v>Mon</v>
      </c>
      <c r="H623" s="5" t="s">
        <v>27</v>
      </c>
      <c r="I623" s="42">
        <f>VLOOKUP(H623,TABLES!$A$2:$B$146,2,FALSE)</f>
        <v>4011</v>
      </c>
      <c r="J623" s="42" t="str">
        <f>VLOOKUP(I623,TABLES!$B$2:$C$146,2,FALSE)</f>
        <v>Boots the Chemists Ltd</v>
      </c>
      <c r="K623" s="2" t="s">
        <v>1020</v>
      </c>
      <c r="L623" s="21">
        <v>0.375</v>
      </c>
      <c r="M623" s="21">
        <v>0.58333333333333337</v>
      </c>
      <c r="N623" s="26" t="str">
        <f t="shared" si="68"/>
        <v>5:00</v>
      </c>
      <c r="O623" s="26">
        <f t="shared" si="69"/>
        <v>300.00000000000006</v>
      </c>
      <c r="P623" s="42" t="str">
        <f>VLOOKUP(O623,TABLES!$F$2:$H$8,3)</f>
        <v>5 to 7 hrs</v>
      </c>
      <c r="Q623" s="5" t="s">
        <v>863</v>
      </c>
    </row>
    <row r="624" spans="1:17" x14ac:dyDescent="0.35">
      <c r="A624" s="39" t="s">
        <v>4</v>
      </c>
      <c r="B624" s="14">
        <v>46104</v>
      </c>
      <c r="C624" s="26" t="str">
        <f t="shared" si="63"/>
        <v>Q4-2025</v>
      </c>
      <c r="D624" s="27" t="str">
        <f t="shared" si="64"/>
        <v>2026</v>
      </c>
      <c r="E624" s="26" t="str">
        <f t="shared" si="65"/>
        <v>Q4</v>
      </c>
      <c r="F624" s="25" t="str">
        <f t="shared" si="66"/>
        <v>Mar-26</v>
      </c>
      <c r="G624" s="26" t="str">
        <f t="shared" si="67"/>
        <v>Mon</v>
      </c>
      <c r="H624" s="5" t="s">
        <v>32</v>
      </c>
      <c r="I624" s="42">
        <f>VLOOKUP(H624,TABLES!$A$2:$B$146,2,FALSE)</f>
        <v>4304</v>
      </c>
      <c r="J624" s="42" t="str">
        <f>VLOOKUP(I624,TABLES!$B$2:$C$146,2,FALSE)</f>
        <v>Boots the Chemists Ltd</v>
      </c>
      <c r="K624" s="2" t="s">
        <v>1020</v>
      </c>
      <c r="L624" s="21">
        <v>0.54166666666666663</v>
      </c>
      <c r="M624" s="21">
        <v>0.75</v>
      </c>
      <c r="N624" s="26" t="str">
        <f t="shared" si="68"/>
        <v>5:00</v>
      </c>
      <c r="O624" s="26">
        <f t="shared" si="69"/>
        <v>300.00000000000006</v>
      </c>
      <c r="P624" s="42" t="str">
        <f>VLOOKUP(O624,TABLES!$F$2:$H$8,3)</f>
        <v>5 to 7 hrs</v>
      </c>
      <c r="Q624" s="5" t="s">
        <v>866</v>
      </c>
    </row>
    <row r="625" spans="1:17" x14ac:dyDescent="0.35">
      <c r="A625" s="39" t="s">
        <v>4</v>
      </c>
      <c r="B625" s="14">
        <v>46108</v>
      </c>
      <c r="C625" s="26" t="str">
        <f t="shared" si="63"/>
        <v>Q4-2025</v>
      </c>
      <c r="D625" s="27" t="str">
        <f t="shared" si="64"/>
        <v>2026</v>
      </c>
      <c r="E625" s="26" t="str">
        <f t="shared" si="65"/>
        <v>Q4</v>
      </c>
      <c r="F625" s="25" t="str">
        <f t="shared" si="66"/>
        <v>Mar-26</v>
      </c>
      <c r="G625" s="26" t="str">
        <f t="shared" si="67"/>
        <v>Fri</v>
      </c>
      <c r="H625" s="5" t="s">
        <v>130</v>
      </c>
      <c r="I625" s="42">
        <f>VLOOKUP(H625,TABLES!$A$2:$B$146,2,FALSE)</f>
        <v>4027</v>
      </c>
      <c r="J625" s="42" t="str">
        <f>VLOOKUP(I625,TABLES!$B$2:$C$146,2,FALSE)</f>
        <v>Boots the Chemists Ltd</v>
      </c>
      <c r="K625" s="2" t="s">
        <v>1021</v>
      </c>
      <c r="L625" s="21">
        <v>0.72916666666666663</v>
      </c>
      <c r="M625" s="21">
        <v>0.75</v>
      </c>
      <c r="N625" s="26" t="str">
        <f t="shared" si="68"/>
        <v>0:30</v>
      </c>
      <c r="O625" s="26">
        <f t="shared" si="69"/>
        <v>30.000000000000053</v>
      </c>
      <c r="P625" s="42" t="str">
        <f>VLOOKUP(O625,TABLES!$F$2:$H$8,3)</f>
        <v>1 to 3 hrs</v>
      </c>
      <c r="Q625" s="5" t="s">
        <v>1078</v>
      </c>
    </row>
    <row r="626" spans="1:17" x14ac:dyDescent="0.35">
      <c r="A626" s="39" t="s">
        <v>4</v>
      </c>
      <c r="B626" s="14">
        <v>46111</v>
      </c>
      <c r="C626" s="26" t="str">
        <f t="shared" si="63"/>
        <v>Q4-2025</v>
      </c>
      <c r="D626" s="27" t="str">
        <f t="shared" si="64"/>
        <v>2026</v>
      </c>
      <c r="E626" s="26" t="str">
        <f t="shared" si="65"/>
        <v>Q4</v>
      </c>
      <c r="F626" s="25" t="str">
        <f t="shared" si="66"/>
        <v>Mar-26</v>
      </c>
      <c r="G626" s="26" t="str">
        <f t="shared" si="67"/>
        <v>Mon</v>
      </c>
      <c r="H626" s="5" t="s">
        <v>26</v>
      </c>
      <c r="I626" s="42">
        <f>VLOOKUP(H626,[2]TABLES!$A$2:$B$146,2,FALSE)</f>
        <v>4013</v>
      </c>
      <c r="J626" s="42" t="str">
        <f>VLOOKUP(I626,[2]TABLES!$B$2:$C$146,2,FALSE)</f>
        <v>Boots the Chemists Ltd</v>
      </c>
      <c r="K626" s="2" t="s">
        <v>1020</v>
      </c>
      <c r="L626" s="21">
        <v>0.57291666666666663</v>
      </c>
      <c r="M626" s="21">
        <v>0.79166666666666663</v>
      </c>
      <c r="N626" s="26" t="str">
        <f t="shared" si="68"/>
        <v>5:15</v>
      </c>
      <c r="O626" s="26">
        <f t="shared" si="69"/>
        <v>315</v>
      </c>
      <c r="P626" s="42" t="str">
        <f>VLOOKUP(O626,[2]TABLES!$F$2:$H$8,3)</f>
        <v>5 to 7 hrs</v>
      </c>
      <c r="Q626" s="5" t="s">
        <v>873</v>
      </c>
    </row>
    <row r="627" spans="1:17" x14ac:dyDescent="0.35">
      <c r="A627" s="39" t="s">
        <v>4</v>
      </c>
      <c r="B627" s="14">
        <v>46084</v>
      </c>
      <c r="C627" s="26" t="str">
        <f t="shared" si="63"/>
        <v>Q4-2025</v>
      </c>
      <c r="D627" s="27" t="str">
        <f t="shared" ref="D627" si="70">TEXT(B627,"yyyy")</f>
        <v>2026</v>
      </c>
      <c r="E627" s="26" t="str">
        <f t="shared" ref="E627" si="71">"Q"&amp;CHOOSE(MONTH(B627),4,4,4,1,1,1,2,2,2,3,3,3)</f>
        <v>Q4</v>
      </c>
      <c r="F627" s="25" t="str">
        <f t="shared" ref="F627" si="72">TEXT(B627,"mmm-yy")</f>
        <v>Mar-26</v>
      </c>
      <c r="G627" s="26" t="str">
        <f t="shared" ref="G627" si="73">TEXT(B627,"ddd")</f>
        <v>Tue</v>
      </c>
      <c r="H627" s="5" t="s">
        <v>26</v>
      </c>
      <c r="I627" s="42">
        <f>VLOOKUP(H627,[2]TABLES!$A$2:$B$146,2,FALSE)</f>
        <v>4013</v>
      </c>
      <c r="J627" s="42" t="str">
        <f>VLOOKUP(I627,[2]TABLES!$B$2:$C$146,2,FALSE)</f>
        <v>Boots the Chemists Ltd</v>
      </c>
      <c r="K627" s="2" t="s">
        <v>1020</v>
      </c>
      <c r="L627" s="21">
        <v>0.375</v>
      </c>
      <c r="M627" s="21">
        <v>0.46875</v>
      </c>
      <c r="N627" s="26" t="str">
        <f t="shared" ref="N627" si="74">TEXT(M627-L627,"H:MM")</f>
        <v>2:15</v>
      </c>
      <c r="O627" s="26">
        <f t="shared" ref="O627" si="75">(M627-L627)*1440</f>
        <v>135</v>
      </c>
      <c r="P627" s="42" t="str">
        <f>VLOOKUP(O627,[2]TABLES!$F$2:$H$8,3)</f>
        <v>1 to 3 hrs</v>
      </c>
      <c r="Q627" s="5" t="s">
        <v>868</v>
      </c>
    </row>
    <row r="628" spans="1:17" x14ac:dyDescent="0.35">
      <c r="A628" s="39" t="s">
        <v>4</v>
      </c>
      <c r="B628" s="14">
        <v>46117</v>
      </c>
      <c r="C628" s="26" t="str">
        <f t="shared" si="63"/>
        <v>Q1-2026</v>
      </c>
      <c r="D628" s="27" t="str">
        <f t="shared" si="64"/>
        <v>2026</v>
      </c>
      <c r="E628" s="26" t="str">
        <f t="shared" si="65"/>
        <v>Q1</v>
      </c>
      <c r="F628" s="25" t="str">
        <f t="shared" si="66"/>
        <v>Apr-26</v>
      </c>
      <c r="G628" s="26" t="str">
        <f t="shared" si="67"/>
        <v>Sun</v>
      </c>
      <c r="H628" s="5" t="s">
        <v>549</v>
      </c>
      <c r="I628" s="42">
        <f>VLOOKUP(H628,TABLES!$A$2:$B$146,2,FALSE)</f>
        <v>4256</v>
      </c>
      <c r="J628" s="42" t="str">
        <f>VLOOKUP(I628,TABLES!$B$2:$C$146,2,FALSE)</f>
        <v>Tesco Pharmacy Department</v>
      </c>
      <c r="K628" s="2" t="s">
        <v>1021</v>
      </c>
      <c r="L628" s="21">
        <v>0.41666666666666669</v>
      </c>
      <c r="M628" s="21">
        <v>0.75</v>
      </c>
      <c r="N628" s="26" t="str">
        <f t="shared" si="68"/>
        <v>8:00</v>
      </c>
      <c r="O628" s="26">
        <f t="shared" si="69"/>
        <v>480</v>
      </c>
      <c r="P628" s="42" t="str">
        <f>VLOOKUP(O628,TABLES!$F$2:$H$8,3)</f>
        <v>Over 7 hrs</v>
      </c>
      <c r="Q628" s="5" t="s">
        <v>873</v>
      </c>
    </row>
    <row r="629" spans="1:17" x14ac:dyDescent="0.35">
      <c r="A629" s="39" t="s">
        <v>4</v>
      </c>
      <c r="B629" s="14">
        <v>46120</v>
      </c>
      <c r="C629" s="26" t="str">
        <f t="shared" si="63"/>
        <v>Q1-2026</v>
      </c>
      <c r="D629" s="27" t="str">
        <f t="shared" si="64"/>
        <v>2026</v>
      </c>
      <c r="E629" s="26" t="str">
        <f t="shared" si="65"/>
        <v>Q1</v>
      </c>
      <c r="F629" s="25" t="str">
        <f t="shared" si="66"/>
        <v>Apr-26</v>
      </c>
      <c r="G629" s="26" t="str">
        <f t="shared" si="67"/>
        <v>Wed</v>
      </c>
      <c r="H629" s="5" t="s">
        <v>670</v>
      </c>
      <c r="I629" s="42">
        <f>VLOOKUP(H629,TABLES!$A$2:$B$146,2,FALSE)</f>
        <v>4315</v>
      </c>
      <c r="J629" s="42" t="str">
        <f>VLOOKUP(I629,TABLES!$B$2:$C$146,2,FALSE)</f>
        <v>L Rowland &amp; Co (Retail) Ltd</v>
      </c>
      <c r="K629" s="2" t="s">
        <v>1021</v>
      </c>
      <c r="L629" s="21">
        <v>0.625</v>
      </c>
      <c r="M629" s="21">
        <v>0.75</v>
      </c>
      <c r="N629" s="26" t="str">
        <f t="shared" si="68"/>
        <v>3:00</v>
      </c>
      <c r="O629" s="26">
        <f t="shared" si="69"/>
        <v>180</v>
      </c>
      <c r="P629" s="42" t="str">
        <f>VLOOKUP(O629,TABLES!$F$2:$H$8,3)</f>
        <v>3 to 5 hrs</v>
      </c>
      <c r="Q629" s="5" t="s">
        <v>1078</v>
      </c>
    </row>
    <row r="630" spans="1:17" x14ac:dyDescent="0.35">
      <c r="A630" s="39" t="s">
        <v>4</v>
      </c>
      <c r="B630" s="14">
        <v>46121</v>
      </c>
      <c r="C630" s="26" t="str">
        <f t="shared" si="63"/>
        <v>Q1-2026</v>
      </c>
      <c r="D630" s="27" t="str">
        <f t="shared" si="64"/>
        <v>2026</v>
      </c>
      <c r="E630" s="26" t="str">
        <f t="shared" si="65"/>
        <v>Q1</v>
      </c>
      <c r="F630" s="25" t="str">
        <f t="shared" si="66"/>
        <v>Apr-26</v>
      </c>
      <c r="G630" s="26" t="str">
        <f t="shared" si="67"/>
        <v>Thu</v>
      </c>
      <c r="H630" s="5" t="s">
        <v>27</v>
      </c>
      <c r="I630" s="42">
        <f>VLOOKUP(H630,TABLES!$A$2:$B$146,2,FALSE)</f>
        <v>4011</v>
      </c>
      <c r="J630" s="42" t="str">
        <f>VLOOKUP(I630,TABLES!$B$2:$C$146,2,FALSE)</f>
        <v>Boots the Chemists Ltd</v>
      </c>
      <c r="K630" s="2" t="s">
        <v>1020</v>
      </c>
      <c r="L630" s="21">
        <v>0.375</v>
      </c>
      <c r="M630" s="21">
        <v>0.58333333333333337</v>
      </c>
      <c r="N630" s="26" t="str">
        <f t="shared" si="68"/>
        <v>5:00</v>
      </c>
      <c r="O630" s="26">
        <f t="shared" si="69"/>
        <v>300.00000000000006</v>
      </c>
      <c r="P630" s="42" t="str">
        <f>VLOOKUP(O630,TABLES!$F$2:$H$8,3)</f>
        <v>5 to 7 hrs</v>
      </c>
      <c r="Q630" s="5" t="s">
        <v>863</v>
      </c>
    </row>
    <row r="631" spans="1:17" x14ac:dyDescent="0.35">
      <c r="A631" s="39" t="s">
        <v>4</v>
      </c>
      <c r="B631" s="14">
        <v>46121</v>
      </c>
      <c r="C631" s="26" t="str">
        <f t="shared" si="63"/>
        <v>Q1-2026</v>
      </c>
      <c r="D631" s="27" t="str">
        <f t="shared" si="64"/>
        <v>2026</v>
      </c>
      <c r="E631" s="26" t="str">
        <f t="shared" si="65"/>
        <v>Q1</v>
      </c>
      <c r="F631" s="25" t="str">
        <f t="shared" si="66"/>
        <v>Apr-26</v>
      </c>
      <c r="G631" s="26" t="str">
        <f t="shared" si="67"/>
        <v>Thu</v>
      </c>
      <c r="H631" s="5" t="s">
        <v>32</v>
      </c>
      <c r="I631" s="42">
        <f>VLOOKUP(H631,TABLES!$A$2:$B$146,2,FALSE)</f>
        <v>4304</v>
      </c>
      <c r="J631" s="42" t="str">
        <f>VLOOKUP(I631,TABLES!$B$2:$C$146,2,FALSE)</f>
        <v>Boots the Chemists Ltd</v>
      </c>
      <c r="K631" s="2" t="s">
        <v>1020</v>
      </c>
      <c r="L631" s="21">
        <v>0.52083333333333337</v>
      </c>
      <c r="M631" s="21">
        <v>0.75</v>
      </c>
      <c r="N631" s="26" t="str">
        <f t="shared" si="68"/>
        <v>5:30</v>
      </c>
      <c r="O631" s="26">
        <f t="shared" si="69"/>
        <v>329.99999999999994</v>
      </c>
      <c r="P631" s="42" t="str">
        <f>VLOOKUP(O631,TABLES!$F$2:$H$8,3)</f>
        <v>5 to 7 hrs</v>
      </c>
      <c r="Q631" s="5" t="s">
        <v>1078</v>
      </c>
    </row>
    <row r="632" spans="1:17" x14ac:dyDescent="0.35">
      <c r="A632" s="39" t="s">
        <v>4</v>
      </c>
      <c r="B632" s="14">
        <v>46121</v>
      </c>
      <c r="C632" s="26" t="str">
        <f t="shared" si="63"/>
        <v>Q1-2026</v>
      </c>
      <c r="D632" s="27" t="str">
        <f t="shared" si="64"/>
        <v>2026</v>
      </c>
      <c r="E632" s="26" t="str">
        <f t="shared" si="65"/>
        <v>Q1</v>
      </c>
      <c r="F632" s="25" t="str">
        <f t="shared" si="66"/>
        <v>Apr-26</v>
      </c>
      <c r="G632" s="26" t="str">
        <f t="shared" si="67"/>
        <v>Thu</v>
      </c>
      <c r="H632" s="5" t="s">
        <v>16</v>
      </c>
      <c r="I632" s="42">
        <f>VLOOKUP(H632,TABLES!$A$2:$B$146,2,FALSE)</f>
        <v>4025</v>
      </c>
      <c r="J632" s="42" t="str">
        <f>VLOOKUP(I632,TABLES!$B$2:$C$146,2,FALSE)</f>
        <v>Boots the Chemists Ltd</v>
      </c>
      <c r="K632" s="2" t="s">
        <v>1020</v>
      </c>
      <c r="L632" s="21">
        <v>0.5</v>
      </c>
      <c r="M632" s="21">
        <v>0.54166666666666663</v>
      </c>
      <c r="N632" s="26" t="str">
        <f t="shared" si="68"/>
        <v>1:00</v>
      </c>
      <c r="O632" s="26">
        <f t="shared" si="69"/>
        <v>59.999999999999943</v>
      </c>
      <c r="P632" s="42" t="str">
        <f>VLOOKUP(O632,TABLES!$F$2:$H$8,3)</f>
        <v>1 to 3 hrs</v>
      </c>
      <c r="Q632" s="5" t="s">
        <v>867</v>
      </c>
    </row>
    <row r="633" spans="1:17" x14ac:dyDescent="0.35">
      <c r="A633" s="39" t="s">
        <v>4</v>
      </c>
      <c r="B633" s="14">
        <v>46125</v>
      </c>
      <c r="C633" s="26" t="str">
        <f t="shared" si="63"/>
        <v>Q1-2026</v>
      </c>
      <c r="D633" s="27" t="str">
        <f t="shared" si="64"/>
        <v>2026</v>
      </c>
      <c r="E633" s="26" t="str">
        <f t="shared" si="65"/>
        <v>Q1</v>
      </c>
      <c r="F633" s="25" t="str">
        <f t="shared" si="66"/>
        <v>Apr-26</v>
      </c>
      <c r="G633" s="26" t="str">
        <f t="shared" si="67"/>
        <v>Mon</v>
      </c>
      <c r="H633" s="5" t="s">
        <v>31</v>
      </c>
      <c r="I633" s="42">
        <f>VLOOKUP(H633,TABLES!$A$2:$B$146,2,FALSE)</f>
        <v>4022</v>
      </c>
      <c r="J633" s="42" t="str">
        <f>VLOOKUP(I633,TABLES!$B$2:$C$146,2,FALSE)</f>
        <v>Boots the Chemists Ltd</v>
      </c>
      <c r="K633" s="2" t="s">
        <v>1020</v>
      </c>
      <c r="L633" s="21">
        <v>0.375</v>
      </c>
      <c r="M633" s="21">
        <v>0.58333333333333337</v>
      </c>
      <c r="N633" s="26" t="str">
        <f t="shared" si="68"/>
        <v>5:00</v>
      </c>
      <c r="O633" s="26">
        <f t="shared" si="69"/>
        <v>300.00000000000006</v>
      </c>
      <c r="P633" s="42" t="str">
        <f>VLOOKUP(O633,TABLES!$F$2:$H$8,3)</f>
        <v>5 to 7 hrs</v>
      </c>
      <c r="Q633" s="5" t="s">
        <v>1078</v>
      </c>
    </row>
    <row r="634" spans="1:17" x14ac:dyDescent="0.35">
      <c r="A634" s="39" t="s">
        <v>4</v>
      </c>
      <c r="B634" s="14">
        <v>46125</v>
      </c>
      <c r="C634" s="26" t="str">
        <f t="shared" si="63"/>
        <v>Q1-2026</v>
      </c>
      <c r="D634" s="27" t="str">
        <f t="shared" si="64"/>
        <v>2026</v>
      </c>
      <c r="E634" s="26" t="str">
        <f t="shared" si="65"/>
        <v>Q1</v>
      </c>
      <c r="F634" s="25" t="str">
        <f t="shared" si="66"/>
        <v>Apr-26</v>
      </c>
      <c r="G634" s="26" t="str">
        <f t="shared" si="67"/>
        <v>Mon</v>
      </c>
      <c r="H634" s="5" t="s">
        <v>33</v>
      </c>
      <c r="I634" s="42">
        <f>VLOOKUP(H634,TABLES!$A$2:$B$146,2,FALSE)</f>
        <v>4061</v>
      </c>
      <c r="J634" s="42" t="str">
        <f>VLOOKUP(I634,TABLES!$B$2:$C$146,2,FALSE)</f>
        <v>Boots the Chemists Ltd</v>
      </c>
      <c r="K634" s="2" t="s">
        <v>1021</v>
      </c>
      <c r="L634" s="21">
        <v>0.54166666666666663</v>
      </c>
      <c r="M634" s="21">
        <v>0.72916666666666663</v>
      </c>
      <c r="N634" s="26" t="str">
        <f t="shared" si="68"/>
        <v>4:30</v>
      </c>
      <c r="O634" s="26">
        <f t="shared" si="69"/>
        <v>270</v>
      </c>
      <c r="P634" s="42" t="str">
        <f>VLOOKUP(O634,TABLES!$F$2:$H$8,3)</f>
        <v>3 to 5 hrs</v>
      </c>
      <c r="Q634" s="5" t="s">
        <v>866</v>
      </c>
    </row>
    <row r="635" spans="1:17" x14ac:dyDescent="0.35">
      <c r="A635" s="39" t="s">
        <v>4</v>
      </c>
      <c r="B635" s="14">
        <v>46126</v>
      </c>
      <c r="C635" s="26" t="str">
        <f t="shared" si="63"/>
        <v>Q1-2026</v>
      </c>
      <c r="D635" s="27" t="str">
        <f t="shared" si="64"/>
        <v>2026</v>
      </c>
      <c r="E635" s="26" t="str">
        <f t="shared" si="65"/>
        <v>Q1</v>
      </c>
      <c r="F635" s="25" t="str">
        <f t="shared" si="66"/>
        <v>Apr-26</v>
      </c>
      <c r="G635" s="26" t="str">
        <f t="shared" si="67"/>
        <v>Tue</v>
      </c>
      <c r="H635" s="5" t="s">
        <v>9</v>
      </c>
      <c r="I635" s="42">
        <f>VLOOKUP(H635,TABLES!$A$2:$B$146,2,FALSE)</f>
        <v>4289</v>
      </c>
      <c r="J635" s="42" t="str">
        <f>VLOOKUP(I635,TABLES!$B$2:$C$146,2,FALSE)</f>
        <v>Boots the Chemists Ltd</v>
      </c>
      <c r="K635" s="2" t="s">
        <v>1020</v>
      </c>
      <c r="L635" s="21">
        <v>0.67708333333333337</v>
      </c>
      <c r="M635" s="21">
        <v>0.75</v>
      </c>
      <c r="N635" s="26" t="str">
        <f t="shared" si="68"/>
        <v>1:45</v>
      </c>
      <c r="O635" s="26">
        <f t="shared" si="69"/>
        <v>104.99999999999994</v>
      </c>
      <c r="P635" s="42" t="str">
        <f>VLOOKUP(O635,TABLES!$F$2:$H$8,3)</f>
        <v>1 to 3 hrs</v>
      </c>
      <c r="Q635" s="5" t="s">
        <v>1078</v>
      </c>
    </row>
    <row r="636" spans="1:17" x14ac:dyDescent="0.35">
      <c r="A636" s="39" t="s">
        <v>4</v>
      </c>
      <c r="B636" s="14">
        <v>46135</v>
      </c>
      <c r="C636" s="26" t="str">
        <f t="shared" si="63"/>
        <v>Q1-2026</v>
      </c>
      <c r="D636" s="27" t="str">
        <f t="shared" si="64"/>
        <v>2026</v>
      </c>
      <c r="E636" s="26" t="str">
        <f t="shared" si="65"/>
        <v>Q1</v>
      </c>
      <c r="F636" s="25" t="str">
        <f t="shared" si="66"/>
        <v>Apr-26</v>
      </c>
      <c r="G636" s="26" t="str">
        <f t="shared" si="67"/>
        <v>Thu</v>
      </c>
      <c r="H636" s="5" t="s">
        <v>31</v>
      </c>
      <c r="I636" s="42">
        <f>VLOOKUP(H636,TABLES!$A$2:$B$146,2,FALSE)</f>
        <v>4022</v>
      </c>
      <c r="J636" s="42" t="str">
        <f>VLOOKUP(I636,TABLES!$B$2:$C$146,2,FALSE)</f>
        <v>Boots the Chemists Ltd</v>
      </c>
      <c r="K636" s="2" t="s">
        <v>1021</v>
      </c>
      <c r="L636" s="21">
        <v>0.375</v>
      </c>
      <c r="M636" s="21">
        <v>0.45833333333333331</v>
      </c>
      <c r="N636" s="26" t="str">
        <f t="shared" si="68"/>
        <v>2:00</v>
      </c>
      <c r="O636" s="26">
        <f t="shared" si="69"/>
        <v>119.99999999999997</v>
      </c>
      <c r="P636" s="42" t="str">
        <f>VLOOKUP(O636,TABLES!$F$2:$H$8,3)</f>
        <v>1 to 3 hrs</v>
      </c>
      <c r="Q636" s="5" t="s">
        <v>1078</v>
      </c>
    </row>
    <row r="637" spans="1:17" x14ac:dyDescent="0.35">
      <c r="A637" s="39" t="s">
        <v>4</v>
      </c>
      <c r="B637" s="14">
        <v>46135</v>
      </c>
      <c r="C637" s="26" t="str">
        <f t="shared" si="63"/>
        <v>Q1-2026</v>
      </c>
      <c r="D637" s="27" t="str">
        <f t="shared" si="64"/>
        <v>2026</v>
      </c>
      <c r="E637" s="26" t="str">
        <f t="shared" si="65"/>
        <v>Q1</v>
      </c>
      <c r="F637" s="25" t="str">
        <f t="shared" si="66"/>
        <v>Apr-26</v>
      </c>
      <c r="G637" s="26" t="str">
        <f t="shared" si="67"/>
        <v>Thu</v>
      </c>
      <c r="H637" s="5" t="s">
        <v>549</v>
      </c>
      <c r="I637" s="42">
        <f>VLOOKUP(H637,TABLES!$A$2:$B$146,2,FALSE)</f>
        <v>4256</v>
      </c>
      <c r="J637" s="42" t="str">
        <f>VLOOKUP(I637,TABLES!$B$2:$C$146,2,FALSE)</f>
        <v>Tesco Pharmacy Department</v>
      </c>
      <c r="K637" s="2" t="s">
        <v>1021</v>
      </c>
      <c r="L637" s="21">
        <v>0.625</v>
      </c>
      <c r="M637" s="21">
        <v>0.83333333333333337</v>
      </c>
      <c r="N637" s="26" t="str">
        <f t="shared" si="68"/>
        <v>5:00</v>
      </c>
      <c r="O637" s="26">
        <f t="shared" si="69"/>
        <v>300.00000000000006</v>
      </c>
      <c r="P637" s="42" t="str">
        <f>VLOOKUP(O637,TABLES!$F$2:$H$8,3)</f>
        <v>5 to 7 hrs</v>
      </c>
      <c r="Q637" s="5" t="s">
        <v>864</v>
      </c>
    </row>
    <row r="638" spans="1:17" x14ac:dyDescent="0.35">
      <c r="A638" s="39" t="s">
        <v>4</v>
      </c>
      <c r="B638" s="14">
        <v>46141</v>
      </c>
      <c r="C638" s="26" t="str">
        <f t="shared" si="63"/>
        <v>Q1-2026</v>
      </c>
      <c r="D638" s="27" t="str">
        <f t="shared" si="64"/>
        <v>2026</v>
      </c>
      <c r="E638" s="26" t="str">
        <f t="shared" si="65"/>
        <v>Q1</v>
      </c>
      <c r="F638" s="25" t="str">
        <f t="shared" si="66"/>
        <v>Apr-26</v>
      </c>
      <c r="G638" s="26" t="str">
        <f t="shared" si="67"/>
        <v>Wed</v>
      </c>
      <c r="H638" s="5" t="s">
        <v>26</v>
      </c>
      <c r="I638" s="42">
        <f>VLOOKUP(H638,TABLES!$A$2:$B$146,2,FALSE)</f>
        <v>4013</v>
      </c>
      <c r="J638" s="42" t="str">
        <f>VLOOKUP(I638,TABLES!$B$2:$C$146,2,FALSE)</f>
        <v>Boots the Chemists Ltd</v>
      </c>
      <c r="K638" s="2" t="s">
        <v>1020</v>
      </c>
      <c r="L638" s="21">
        <v>0.375</v>
      </c>
      <c r="M638" s="21">
        <v>0.39583333333333331</v>
      </c>
      <c r="N638" s="26" t="str">
        <f t="shared" si="68"/>
        <v>0:30</v>
      </c>
      <c r="O638" s="26">
        <f t="shared" si="69"/>
        <v>29.999999999999972</v>
      </c>
      <c r="P638" s="42" t="str">
        <f>VLOOKUP(O638,TABLES!$F$2:$H$8,3)</f>
        <v>under 30 min</v>
      </c>
      <c r="Q638" s="5" t="s">
        <v>1078</v>
      </c>
    </row>
    <row r="639" spans="1:17" x14ac:dyDescent="0.35">
      <c r="A639" s="39" t="s">
        <v>4</v>
      </c>
      <c r="B639" s="14">
        <v>46142</v>
      </c>
      <c r="C639" s="26" t="str">
        <f t="shared" si="63"/>
        <v>Q1-2026</v>
      </c>
      <c r="D639" s="27" t="str">
        <f t="shared" si="64"/>
        <v>2026</v>
      </c>
      <c r="E639" s="26" t="str">
        <f t="shared" si="65"/>
        <v>Q1</v>
      </c>
      <c r="F639" s="25" t="str">
        <f t="shared" si="66"/>
        <v>Apr-26</v>
      </c>
      <c r="G639" s="26" t="str">
        <f t="shared" si="67"/>
        <v>Thu</v>
      </c>
      <c r="H639" s="5" t="s">
        <v>369</v>
      </c>
      <c r="I639" s="42">
        <f>VLOOKUP(H639,TABLES!$A$2:$B$146,2,FALSE)</f>
        <v>4119</v>
      </c>
      <c r="J639" s="42" t="str">
        <f>VLOOKUP(I639,TABLES!$B$2:$C$146,2,FALSE)</f>
        <v>Mount Street (Aberdeen) Ltd</v>
      </c>
      <c r="K639" s="2" t="s">
        <v>1020</v>
      </c>
      <c r="L639" s="21">
        <v>0.375</v>
      </c>
      <c r="M639" s="21">
        <v>0.58333333333333337</v>
      </c>
      <c r="N639" s="26" t="str">
        <f t="shared" si="68"/>
        <v>5:00</v>
      </c>
      <c r="O639" s="26">
        <f t="shared" si="69"/>
        <v>300.00000000000006</v>
      </c>
      <c r="P639" s="42" t="str">
        <f>VLOOKUP(O639,TABLES!$F$2:$H$8,3)</f>
        <v>5 to 7 hrs</v>
      </c>
      <c r="Q639" s="5" t="s">
        <v>1078</v>
      </c>
    </row>
    <row r="640" spans="1:17" x14ac:dyDescent="0.35">
      <c r="A640" s="39" t="s">
        <v>4</v>
      </c>
      <c r="B640" s="14">
        <v>46144</v>
      </c>
      <c r="C640" s="26" t="str">
        <f t="shared" si="63"/>
        <v>Q1-2026</v>
      </c>
      <c r="D640" s="27" t="str">
        <f t="shared" si="64"/>
        <v>2026</v>
      </c>
      <c r="E640" s="26" t="str">
        <f t="shared" si="65"/>
        <v>Q1</v>
      </c>
      <c r="F640" s="25" t="str">
        <f t="shared" si="66"/>
        <v>May-26</v>
      </c>
      <c r="G640" s="26" t="str">
        <f t="shared" si="67"/>
        <v>Sat</v>
      </c>
      <c r="H640" s="5" t="s">
        <v>35</v>
      </c>
      <c r="I640" s="42">
        <f>VLOOKUP(H640,TABLES!$A$2:$B$146,2,FALSE)</f>
        <v>4087</v>
      </c>
      <c r="J640" s="42" t="str">
        <f>VLOOKUP(I640,TABLES!$B$2:$C$146,2,FALSE)</f>
        <v>Boots the Chemists Ltd</v>
      </c>
      <c r="K640" s="2" t="s">
        <v>1021</v>
      </c>
      <c r="L640" s="21">
        <v>0.35416666666666669</v>
      </c>
      <c r="M640" s="21">
        <v>0.48958333333333331</v>
      </c>
      <c r="N640" s="26" t="str">
        <f t="shared" si="68"/>
        <v>3:15</v>
      </c>
      <c r="O640" s="26">
        <f t="shared" si="69"/>
        <v>194.99999999999994</v>
      </c>
      <c r="P640" s="42" t="str">
        <f>VLOOKUP(O640,TABLES!$F$2:$H$8,3)</f>
        <v>3 to 5 hrs</v>
      </c>
      <c r="Q640" s="5" t="s">
        <v>863</v>
      </c>
    </row>
    <row r="641" spans="1:17" x14ac:dyDescent="0.35">
      <c r="A641" s="39" t="s">
        <v>4</v>
      </c>
      <c r="B641" s="14">
        <v>46163</v>
      </c>
      <c r="C641" s="26" t="str">
        <f t="shared" si="63"/>
        <v>Q1-2026</v>
      </c>
      <c r="D641" s="27" t="str">
        <f t="shared" si="64"/>
        <v>2026</v>
      </c>
      <c r="E641" s="26" t="str">
        <f t="shared" si="65"/>
        <v>Q1</v>
      </c>
      <c r="F641" s="25" t="str">
        <f t="shared" si="66"/>
        <v>May-26</v>
      </c>
      <c r="G641" s="26" t="str">
        <f t="shared" si="67"/>
        <v>Thu</v>
      </c>
      <c r="H641" s="5" t="s">
        <v>33</v>
      </c>
      <c r="I641" s="42">
        <f>VLOOKUP(H641,TABLES!$A$2:$B$146,2,FALSE)</f>
        <v>4061</v>
      </c>
      <c r="J641" s="42" t="str">
        <f>VLOOKUP(I641,TABLES!$B$2:$C$146,2,FALSE)</f>
        <v>Boots the Chemists Ltd</v>
      </c>
      <c r="K641" s="2" t="s">
        <v>1021</v>
      </c>
      <c r="L641" s="21">
        <v>0.375</v>
      </c>
      <c r="M641" s="21">
        <v>0.40625</v>
      </c>
      <c r="N641" s="26" t="str">
        <f t="shared" si="68"/>
        <v>0:45</v>
      </c>
      <c r="O641" s="26">
        <f t="shared" si="69"/>
        <v>45</v>
      </c>
      <c r="P641" s="42" t="str">
        <f>VLOOKUP(O641,TABLES!$F$2:$H$8,3)</f>
        <v>1 to 3 hrs</v>
      </c>
      <c r="Q641" s="5" t="s">
        <v>863</v>
      </c>
    </row>
    <row r="642" spans="1:17" x14ac:dyDescent="0.35">
      <c r="A642" s="39" t="s">
        <v>4</v>
      </c>
      <c r="B642" s="14"/>
      <c r="C642" s="26" t="str">
        <f t="shared" si="63"/>
        <v>Q4-1899</v>
      </c>
      <c r="D642" s="27" t="str">
        <f t="shared" si="64"/>
        <v>1900</v>
      </c>
      <c r="E642" s="26" t="str">
        <f t="shared" si="65"/>
        <v>Q4</v>
      </c>
      <c r="F642" s="25" t="str">
        <f t="shared" si="66"/>
        <v>Jan-00</v>
      </c>
      <c r="G642" s="26" t="str">
        <f t="shared" si="67"/>
        <v>Sat</v>
      </c>
      <c r="H642" s="5"/>
      <c r="I642" s="42" t="e">
        <f>VLOOKUP(H642,TABLES!$A$2:$B$146,2,FALSE)</f>
        <v>#N/A</v>
      </c>
      <c r="J642" s="42" t="e">
        <f>VLOOKUP(I642,TABLES!$B$2:$C$146,2,FALSE)</f>
        <v>#N/A</v>
      </c>
      <c r="K642" s="2"/>
      <c r="L642" s="21">
        <v>0</v>
      </c>
      <c r="M642" s="21">
        <v>0</v>
      </c>
      <c r="N642" s="26" t="str">
        <f t="shared" si="68"/>
        <v>0:00</v>
      </c>
      <c r="O642" s="26">
        <f t="shared" si="69"/>
        <v>0</v>
      </c>
      <c r="P642" s="42" t="str">
        <f>VLOOKUP(O642,TABLES!$F$2:$H$8,3)</f>
        <v>zero</v>
      </c>
      <c r="Q642" s="5"/>
    </row>
    <row r="643" spans="1:17" x14ac:dyDescent="0.35">
      <c r="A643" s="39" t="s">
        <v>4</v>
      </c>
      <c r="B643" s="14"/>
      <c r="C643" s="26" t="str">
        <f t="shared" ref="C643:C706" si="76">"Q"&amp;CHOOSE(MONTH(B643),4,4,4,1,1,1,2,2,2,3,3,3)&amp;"-"&amp;IF(MONTH(B643)&lt;4,0,1)+YEAR(B643)-1</f>
        <v>Q4-1899</v>
      </c>
      <c r="D643" s="27" t="str">
        <f t="shared" ref="D643:D706" si="77">TEXT(B643,"yyyy")</f>
        <v>1900</v>
      </c>
      <c r="E643" s="26" t="str">
        <f t="shared" ref="E643:E706" si="78">"Q"&amp;CHOOSE(MONTH(B643),4,4,4,1,1,1,2,2,2,3,3,3)</f>
        <v>Q4</v>
      </c>
      <c r="F643" s="25" t="str">
        <f t="shared" ref="F643:F706" si="79">TEXT(B643,"mmm-yy")</f>
        <v>Jan-00</v>
      </c>
      <c r="G643" s="26" t="str">
        <f t="shared" ref="G643:G706" si="80">TEXT(B643,"ddd")</f>
        <v>Sat</v>
      </c>
      <c r="H643" s="5"/>
      <c r="I643" s="42" t="e">
        <f>VLOOKUP(H643,TABLES!$A$2:$B$146,2,FALSE)</f>
        <v>#N/A</v>
      </c>
      <c r="J643" s="42" t="e">
        <f>VLOOKUP(I643,TABLES!$B$2:$C$146,2,FALSE)</f>
        <v>#N/A</v>
      </c>
      <c r="K643" s="2"/>
      <c r="L643" s="21">
        <v>0</v>
      </c>
      <c r="M643" s="21">
        <v>0</v>
      </c>
      <c r="N643" s="26" t="str">
        <f t="shared" ref="N643:N706" si="81">TEXT(M643-L643,"H:MM")</f>
        <v>0:00</v>
      </c>
      <c r="O643" s="26">
        <f t="shared" ref="O643:O706" si="82">(M643-L643)*1440</f>
        <v>0</v>
      </c>
      <c r="P643" s="42" t="str">
        <f>VLOOKUP(O643,TABLES!$F$2:$H$8,3)</f>
        <v>zero</v>
      </c>
      <c r="Q643" s="5"/>
    </row>
    <row r="644" spans="1:17" x14ac:dyDescent="0.35">
      <c r="A644" s="39" t="s">
        <v>4</v>
      </c>
      <c r="B644" s="14"/>
      <c r="C644" s="26" t="str">
        <f t="shared" si="76"/>
        <v>Q4-1899</v>
      </c>
      <c r="D644" s="27" t="str">
        <f t="shared" si="77"/>
        <v>1900</v>
      </c>
      <c r="E644" s="26" t="str">
        <f t="shared" si="78"/>
        <v>Q4</v>
      </c>
      <c r="F644" s="25" t="str">
        <f t="shared" si="79"/>
        <v>Jan-00</v>
      </c>
      <c r="G644" s="26" t="str">
        <f t="shared" si="80"/>
        <v>Sat</v>
      </c>
      <c r="H644" s="5"/>
      <c r="I644" s="42" t="e">
        <f>VLOOKUP(H644,TABLES!$A$2:$B$146,2,FALSE)</f>
        <v>#N/A</v>
      </c>
      <c r="J644" s="42" t="e">
        <f>VLOOKUP(I644,TABLES!$B$2:$C$146,2,FALSE)</f>
        <v>#N/A</v>
      </c>
      <c r="K644" s="2"/>
      <c r="L644" s="21">
        <v>0</v>
      </c>
      <c r="M644" s="21">
        <v>0</v>
      </c>
      <c r="N644" s="26" t="str">
        <f t="shared" si="81"/>
        <v>0:00</v>
      </c>
      <c r="O644" s="26">
        <f t="shared" si="82"/>
        <v>0</v>
      </c>
      <c r="P644" s="42" t="str">
        <f>VLOOKUP(O644,TABLES!$F$2:$H$8,3)</f>
        <v>zero</v>
      </c>
      <c r="Q644" s="5"/>
    </row>
    <row r="645" spans="1:17" x14ac:dyDescent="0.35">
      <c r="A645" s="39" t="s">
        <v>4</v>
      </c>
      <c r="B645" s="14"/>
      <c r="C645" s="26" t="str">
        <f t="shared" si="76"/>
        <v>Q4-1899</v>
      </c>
      <c r="D645" s="27" t="str">
        <f t="shared" si="77"/>
        <v>1900</v>
      </c>
      <c r="E645" s="26" t="str">
        <f t="shared" si="78"/>
        <v>Q4</v>
      </c>
      <c r="F645" s="25" t="str">
        <f t="shared" si="79"/>
        <v>Jan-00</v>
      </c>
      <c r="G645" s="26" t="str">
        <f t="shared" si="80"/>
        <v>Sat</v>
      </c>
      <c r="H645" s="5"/>
      <c r="I645" s="42" t="e">
        <f>VLOOKUP(H645,TABLES!$A$2:$B$146,2,FALSE)</f>
        <v>#N/A</v>
      </c>
      <c r="J645" s="42" t="e">
        <f>VLOOKUP(I645,TABLES!$B$2:$C$146,2,FALSE)</f>
        <v>#N/A</v>
      </c>
      <c r="K645" s="2"/>
      <c r="L645" s="21">
        <v>0</v>
      </c>
      <c r="M645" s="21">
        <v>0</v>
      </c>
      <c r="N645" s="26" t="str">
        <f t="shared" si="81"/>
        <v>0:00</v>
      </c>
      <c r="O645" s="26">
        <f t="shared" si="82"/>
        <v>0</v>
      </c>
      <c r="P645" s="42" t="str">
        <f>VLOOKUP(O645,TABLES!$F$2:$H$8,3)</f>
        <v>zero</v>
      </c>
      <c r="Q645" s="5"/>
    </row>
    <row r="646" spans="1:17" x14ac:dyDescent="0.35">
      <c r="A646" s="39" t="s">
        <v>4</v>
      </c>
      <c r="B646" s="14"/>
      <c r="C646" s="26" t="str">
        <f t="shared" si="76"/>
        <v>Q4-1899</v>
      </c>
      <c r="D646" s="27" t="str">
        <f t="shared" si="77"/>
        <v>1900</v>
      </c>
      <c r="E646" s="26" t="str">
        <f t="shared" si="78"/>
        <v>Q4</v>
      </c>
      <c r="F646" s="25" t="str">
        <f t="shared" si="79"/>
        <v>Jan-00</v>
      </c>
      <c r="G646" s="26" t="str">
        <f t="shared" si="80"/>
        <v>Sat</v>
      </c>
      <c r="H646" s="5"/>
      <c r="I646" s="42" t="e">
        <f>VLOOKUP(H646,TABLES!$A$2:$B$146,2,FALSE)</f>
        <v>#N/A</v>
      </c>
      <c r="J646" s="42" t="e">
        <f>VLOOKUP(I646,TABLES!$B$2:$C$146,2,FALSE)</f>
        <v>#N/A</v>
      </c>
      <c r="K646" s="2"/>
      <c r="L646" s="21">
        <v>0</v>
      </c>
      <c r="M646" s="21">
        <v>0</v>
      </c>
      <c r="N646" s="26" t="str">
        <f t="shared" si="81"/>
        <v>0:00</v>
      </c>
      <c r="O646" s="26">
        <f t="shared" si="82"/>
        <v>0</v>
      </c>
      <c r="P646" s="42" t="str">
        <f>VLOOKUP(O646,TABLES!$F$2:$H$8,3)</f>
        <v>zero</v>
      </c>
      <c r="Q646" s="5"/>
    </row>
    <row r="647" spans="1:17" x14ac:dyDescent="0.35">
      <c r="A647" s="39" t="s">
        <v>4</v>
      </c>
      <c r="B647" s="14"/>
      <c r="C647" s="26" t="str">
        <f t="shared" si="76"/>
        <v>Q4-1899</v>
      </c>
      <c r="D647" s="27" t="str">
        <f t="shared" si="77"/>
        <v>1900</v>
      </c>
      <c r="E647" s="26" t="str">
        <f t="shared" si="78"/>
        <v>Q4</v>
      </c>
      <c r="F647" s="25" t="str">
        <f t="shared" si="79"/>
        <v>Jan-00</v>
      </c>
      <c r="G647" s="26" t="str">
        <f t="shared" si="80"/>
        <v>Sat</v>
      </c>
      <c r="H647" s="5"/>
      <c r="I647" s="42" t="e">
        <f>VLOOKUP(H647,TABLES!$A$2:$B$146,2,FALSE)</f>
        <v>#N/A</v>
      </c>
      <c r="J647" s="42" t="e">
        <f>VLOOKUP(I647,TABLES!$B$2:$C$146,2,FALSE)</f>
        <v>#N/A</v>
      </c>
      <c r="K647" s="2"/>
      <c r="L647" s="21">
        <v>0</v>
      </c>
      <c r="M647" s="21">
        <v>0</v>
      </c>
      <c r="N647" s="26" t="str">
        <f t="shared" si="81"/>
        <v>0:00</v>
      </c>
      <c r="O647" s="26">
        <f t="shared" si="82"/>
        <v>0</v>
      </c>
      <c r="P647" s="42" t="str">
        <f>VLOOKUP(O647,TABLES!$F$2:$H$8,3)</f>
        <v>zero</v>
      </c>
      <c r="Q647" s="5"/>
    </row>
    <row r="648" spans="1:17" x14ac:dyDescent="0.35">
      <c r="A648" s="39" t="s">
        <v>4</v>
      </c>
      <c r="B648" s="14"/>
      <c r="C648" s="26" t="str">
        <f t="shared" si="76"/>
        <v>Q4-1899</v>
      </c>
      <c r="D648" s="27" t="str">
        <f t="shared" si="77"/>
        <v>1900</v>
      </c>
      <c r="E648" s="26" t="str">
        <f t="shared" si="78"/>
        <v>Q4</v>
      </c>
      <c r="F648" s="25" t="str">
        <f t="shared" si="79"/>
        <v>Jan-00</v>
      </c>
      <c r="G648" s="26" t="str">
        <f t="shared" si="80"/>
        <v>Sat</v>
      </c>
      <c r="H648" s="5"/>
      <c r="I648" s="42" t="e">
        <f>VLOOKUP(H648,TABLES!$A$2:$B$146,2,FALSE)</f>
        <v>#N/A</v>
      </c>
      <c r="J648" s="42" t="e">
        <f>VLOOKUP(I648,TABLES!$B$2:$C$146,2,FALSE)</f>
        <v>#N/A</v>
      </c>
      <c r="K648" s="2"/>
      <c r="L648" s="21">
        <v>0</v>
      </c>
      <c r="M648" s="21">
        <v>0</v>
      </c>
      <c r="N648" s="26" t="str">
        <f t="shared" si="81"/>
        <v>0:00</v>
      </c>
      <c r="O648" s="26">
        <f t="shared" si="82"/>
        <v>0</v>
      </c>
      <c r="P648" s="42" t="str">
        <f>VLOOKUP(O648,TABLES!$F$2:$H$8,3)</f>
        <v>zero</v>
      </c>
      <c r="Q648" s="5"/>
    </row>
    <row r="649" spans="1:17" x14ac:dyDescent="0.35">
      <c r="A649" s="39" t="s">
        <v>4</v>
      </c>
      <c r="B649" s="14"/>
      <c r="C649" s="26" t="str">
        <f t="shared" si="76"/>
        <v>Q4-1899</v>
      </c>
      <c r="D649" s="27" t="str">
        <f t="shared" si="77"/>
        <v>1900</v>
      </c>
      <c r="E649" s="26" t="str">
        <f t="shared" si="78"/>
        <v>Q4</v>
      </c>
      <c r="F649" s="25" t="str">
        <f t="shared" si="79"/>
        <v>Jan-00</v>
      </c>
      <c r="G649" s="26" t="str">
        <f t="shared" si="80"/>
        <v>Sat</v>
      </c>
      <c r="H649" s="5"/>
      <c r="I649" s="42" t="e">
        <f>VLOOKUP(H649,TABLES!$A$2:$B$146,2,FALSE)</f>
        <v>#N/A</v>
      </c>
      <c r="J649" s="42" t="e">
        <f>VLOOKUP(I649,TABLES!$B$2:$C$146,2,FALSE)</f>
        <v>#N/A</v>
      </c>
      <c r="K649" s="2"/>
      <c r="L649" s="21">
        <v>0</v>
      </c>
      <c r="M649" s="21">
        <v>0</v>
      </c>
      <c r="N649" s="26" t="str">
        <f t="shared" si="81"/>
        <v>0:00</v>
      </c>
      <c r="O649" s="26">
        <f t="shared" si="82"/>
        <v>0</v>
      </c>
      <c r="P649" s="42" t="str">
        <f>VLOOKUP(O649,TABLES!$F$2:$H$8,3)</f>
        <v>zero</v>
      </c>
      <c r="Q649" s="5"/>
    </row>
    <row r="650" spans="1:17" x14ac:dyDescent="0.35">
      <c r="A650" s="39" t="s">
        <v>4</v>
      </c>
      <c r="B650" s="14"/>
      <c r="C650" s="26" t="str">
        <f t="shared" si="76"/>
        <v>Q4-1899</v>
      </c>
      <c r="D650" s="27" t="str">
        <f t="shared" si="77"/>
        <v>1900</v>
      </c>
      <c r="E650" s="26" t="str">
        <f t="shared" si="78"/>
        <v>Q4</v>
      </c>
      <c r="F650" s="25" t="str">
        <f t="shared" si="79"/>
        <v>Jan-00</v>
      </c>
      <c r="G650" s="26" t="str">
        <f t="shared" si="80"/>
        <v>Sat</v>
      </c>
      <c r="H650" s="5"/>
      <c r="I650" s="42" t="e">
        <f>VLOOKUP(H650,TABLES!$A$2:$B$146,2,FALSE)</f>
        <v>#N/A</v>
      </c>
      <c r="J650" s="42" t="e">
        <f>VLOOKUP(I650,TABLES!$B$2:$C$146,2,FALSE)</f>
        <v>#N/A</v>
      </c>
      <c r="K650" s="2"/>
      <c r="L650" s="21">
        <v>0</v>
      </c>
      <c r="M650" s="21">
        <v>0</v>
      </c>
      <c r="N650" s="26" t="str">
        <f t="shared" si="81"/>
        <v>0:00</v>
      </c>
      <c r="O650" s="26">
        <f t="shared" si="82"/>
        <v>0</v>
      </c>
      <c r="P650" s="42" t="str">
        <f>VLOOKUP(O650,TABLES!$F$2:$H$8,3)</f>
        <v>zero</v>
      </c>
      <c r="Q650" s="5"/>
    </row>
    <row r="651" spans="1:17" x14ac:dyDescent="0.35">
      <c r="A651" s="39" t="s">
        <v>4</v>
      </c>
      <c r="B651" s="14"/>
      <c r="C651" s="26" t="str">
        <f t="shared" si="76"/>
        <v>Q4-1899</v>
      </c>
      <c r="D651" s="27" t="str">
        <f t="shared" si="77"/>
        <v>1900</v>
      </c>
      <c r="E651" s="26" t="str">
        <f t="shared" si="78"/>
        <v>Q4</v>
      </c>
      <c r="F651" s="25" t="str">
        <f t="shared" si="79"/>
        <v>Jan-00</v>
      </c>
      <c r="G651" s="26" t="str">
        <f t="shared" si="80"/>
        <v>Sat</v>
      </c>
      <c r="H651" s="5"/>
      <c r="I651" s="42" t="e">
        <f>VLOOKUP(H651,TABLES!$A$2:$B$146,2,FALSE)</f>
        <v>#N/A</v>
      </c>
      <c r="J651" s="42" t="e">
        <f>VLOOKUP(I651,TABLES!$B$2:$C$146,2,FALSE)</f>
        <v>#N/A</v>
      </c>
      <c r="K651" s="2"/>
      <c r="L651" s="21">
        <v>0</v>
      </c>
      <c r="M651" s="21">
        <v>0</v>
      </c>
      <c r="N651" s="26" t="str">
        <f t="shared" si="81"/>
        <v>0:00</v>
      </c>
      <c r="O651" s="26">
        <f t="shared" si="82"/>
        <v>0</v>
      </c>
      <c r="P651" s="42" t="str">
        <f>VLOOKUP(O651,TABLES!$F$2:$H$8,3)</f>
        <v>zero</v>
      </c>
      <c r="Q651" s="5"/>
    </row>
    <row r="652" spans="1:17" x14ac:dyDescent="0.35">
      <c r="A652" s="39" t="s">
        <v>4</v>
      </c>
      <c r="B652" s="14"/>
      <c r="C652" s="26" t="str">
        <f t="shared" si="76"/>
        <v>Q4-1899</v>
      </c>
      <c r="D652" s="27" t="str">
        <f t="shared" si="77"/>
        <v>1900</v>
      </c>
      <c r="E652" s="26" t="str">
        <f t="shared" si="78"/>
        <v>Q4</v>
      </c>
      <c r="F652" s="25" t="str">
        <f t="shared" si="79"/>
        <v>Jan-00</v>
      </c>
      <c r="G652" s="26" t="str">
        <f t="shared" si="80"/>
        <v>Sat</v>
      </c>
      <c r="H652" s="5"/>
      <c r="I652" s="42" t="e">
        <f>VLOOKUP(H652,TABLES!$A$2:$B$146,2,FALSE)</f>
        <v>#N/A</v>
      </c>
      <c r="J652" s="42" t="e">
        <f>VLOOKUP(I652,TABLES!$B$2:$C$146,2,FALSE)</f>
        <v>#N/A</v>
      </c>
      <c r="K652" s="2"/>
      <c r="L652" s="21">
        <v>0</v>
      </c>
      <c r="M652" s="21">
        <v>0</v>
      </c>
      <c r="N652" s="26" t="str">
        <f t="shared" si="81"/>
        <v>0:00</v>
      </c>
      <c r="O652" s="26">
        <f t="shared" si="82"/>
        <v>0</v>
      </c>
      <c r="P652" s="42" t="str">
        <f>VLOOKUP(O652,TABLES!$F$2:$H$8,3)</f>
        <v>zero</v>
      </c>
      <c r="Q652" s="5"/>
    </row>
    <row r="653" spans="1:17" x14ac:dyDescent="0.35">
      <c r="A653" s="39" t="s">
        <v>4</v>
      </c>
      <c r="B653" s="14"/>
      <c r="C653" s="26" t="str">
        <f t="shared" si="76"/>
        <v>Q4-1899</v>
      </c>
      <c r="D653" s="27" t="str">
        <f t="shared" si="77"/>
        <v>1900</v>
      </c>
      <c r="E653" s="26" t="str">
        <f t="shared" si="78"/>
        <v>Q4</v>
      </c>
      <c r="F653" s="25" t="str">
        <f t="shared" si="79"/>
        <v>Jan-00</v>
      </c>
      <c r="G653" s="26" t="str">
        <f t="shared" si="80"/>
        <v>Sat</v>
      </c>
      <c r="H653" s="5"/>
      <c r="I653" s="42" t="e">
        <f>VLOOKUP(H653,TABLES!$A$2:$B$146,2,FALSE)</f>
        <v>#N/A</v>
      </c>
      <c r="J653" s="42" t="e">
        <f>VLOOKUP(I653,TABLES!$B$2:$C$146,2,FALSE)</f>
        <v>#N/A</v>
      </c>
      <c r="K653" s="2"/>
      <c r="L653" s="21">
        <v>0</v>
      </c>
      <c r="M653" s="21">
        <v>0</v>
      </c>
      <c r="N653" s="26" t="str">
        <f t="shared" si="81"/>
        <v>0:00</v>
      </c>
      <c r="O653" s="26">
        <f t="shared" si="82"/>
        <v>0</v>
      </c>
      <c r="P653" s="42" t="str">
        <f>VLOOKUP(O653,TABLES!$F$2:$H$8,3)</f>
        <v>zero</v>
      </c>
      <c r="Q653" s="5"/>
    </row>
    <row r="654" spans="1:17" x14ac:dyDescent="0.35">
      <c r="A654" s="39" t="s">
        <v>4</v>
      </c>
      <c r="B654" s="14"/>
      <c r="C654" s="26" t="str">
        <f t="shared" si="76"/>
        <v>Q4-1899</v>
      </c>
      <c r="D654" s="27" t="str">
        <f t="shared" si="77"/>
        <v>1900</v>
      </c>
      <c r="E654" s="26" t="str">
        <f t="shared" si="78"/>
        <v>Q4</v>
      </c>
      <c r="F654" s="25" t="str">
        <f t="shared" si="79"/>
        <v>Jan-00</v>
      </c>
      <c r="G654" s="26" t="str">
        <f t="shared" si="80"/>
        <v>Sat</v>
      </c>
      <c r="H654" s="5"/>
      <c r="I654" s="42" t="e">
        <f>VLOOKUP(H654,TABLES!$A$2:$B$146,2,FALSE)</f>
        <v>#N/A</v>
      </c>
      <c r="J654" s="42" t="e">
        <f>VLOOKUP(I654,TABLES!$B$2:$C$146,2,FALSE)</f>
        <v>#N/A</v>
      </c>
      <c r="K654" s="2"/>
      <c r="L654" s="21">
        <v>0</v>
      </c>
      <c r="M654" s="21">
        <v>0</v>
      </c>
      <c r="N654" s="26" t="str">
        <f t="shared" si="81"/>
        <v>0:00</v>
      </c>
      <c r="O654" s="26">
        <f t="shared" si="82"/>
        <v>0</v>
      </c>
      <c r="P654" s="42" t="str">
        <f>VLOOKUP(O654,TABLES!$F$2:$H$8,3)</f>
        <v>zero</v>
      </c>
      <c r="Q654" s="5"/>
    </row>
    <row r="655" spans="1:17" x14ac:dyDescent="0.35">
      <c r="A655" s="39" t="s">
        <v>4</v>
      </c>
      <c r="B655" s="14"/>
      <c r="C655" s="26" t="str">
        <f t="shared" si="76"/>
        <v>Q4-1899</v>
      </c>
      <c r="D655" s="27" t="str">
        <f t="shared" si="77"/>
        <v>1900</v>
      </c>
      <c r="E655" s="26" t="str">
        <f t="shared" si="78"/>
        <v>Q4</v>
      </c>
      <c r="F655" s="25" t="str">
        <f t="shared" si="79"/>
        <v>Jan-00</v>
      </c>
      <c r="G655" s="26" t="str">
        <f t="shared" si="80"/>
        <v>Sat</v>
      </c>
      <c r="H655" s="5"/>
      <c r="I655" s="42" t="e">
        <f>VLOOKUP(H655,TABLES!$A$2:$B$146,2,FALSE)</f>
        <v>#N/A</v>
      </c>
      <c r="J655" s="42" t="e">
        <f>VLOOKUP(I655,TABLES!$B$2:$C$146,2,FALSE)</f>
        <v>#N/A</v>
      </c>
      <c r="K655" s="2"/>
      <c r="L655" s="21">
        <v>0</v>
      </c>
      <c r="M655" s="21">
        <v>0</v>
      </c>
      <c r="N655" s="26" t="str">
        <f t="shared" si="81"/>
        <v>0:00</v>
      </c>
      <c r="O655" s="26">
        <f t="shared" si="82"/>
        <v>0</v>
      </c>
      <c r="P655" s="42" t="str">
        <f>VLOOKUP(O655,TABLES!$F$2:$H$8,3)</f>
        <v>zero</v>
      </c>
      <c r="Q655" s="5"/>
    </row>
    <row r="656" spans="1:17" x14ac:dyDescent="0.35">
      <c r="A656" s="39" t="s">
        <v>4</v>
      </c>
      <c r="B656" s="14"/>
      <c r="C656" s="26" t="str">
        <f t="shared" si="76"/>
        <v>Q4-1899</v>
      </c>
      <c r="D656" s="27" t="str">
        <f t="shared" si="77"/>
        <v>1900</v>
      </c>
      <c r="E656" s="26" t="str">
        <f t="shared" si="78"/>
        <v>Q4</v>
      </c>
      <c r="F656" s="25" t="str">
        <f t="shared" si="79"/>
        <v>Jan-00</v>
      </c>
      <c r="G656" s="26" t="str">
        <f t="shared" si="80"/>
        <v>Sat</v>
      </c>
      <c r="H656" s="5"/>
      <c r="I656" s="42" t="e">
        <f>VLOOKUP(H656,TABLES!$A$2:$B$146,2,FALSE)</f>
        <v>#N/A</v>
      </c>
      <c r="J656" s="42" t="e">
        <f>VLOOKUP(I656,TABLES!$B$2:$C$146,2,FALSE)</f>
        <v>#N/A</v>
      </c>
      <c r="K656" s="2"/>
      <c r="L656" s="21">
        <v>0</v>
      </c>
      <c r="M656" s="21">
        <v>0</v>
      </c>
      <c r="N656" s="26" t="str">
        <f t="shared" si="81"/>
        <v>0:00</v>
      </c>
      <c r="O656" s="26">
        <f t="shared" si="82"/>
        <v>0</v>
      </c>
      <c r="P656" s="42" t="str">
        <f>VLOOKUP(O656,TABLES!$F$2:$H$8,3)</f>
        <v>zero</v>
      </c>
      <c r="Q656" s="5"/>
    </row>
    <row r="657" spans="1:17" x14ac:dyDescent="0.35">
      <c r="A657" s="39" t="s">
        <v>4</v>
      </c>
      <c r="B657" s="14"/>
      <c r="C657" s="26" t="str">
        <f t="shared" si="76"/>
        <v>Q4-1899</v>
      </c>
      <c r="D657" s="27" t="str">
        <f t="shared" si="77"/>
        <v>1900</v>
      </c>
      <c r="E657" s="26" t="str">
        <f t="shared" si="78"/>
        <v>Q4</v>
      </c>
      <c r="F657" s="25" t="str">
        <f t="shared" si="79"/>
        <v>Jan-00</v>
      </c>
      <c r="G657" s="26" t="str">
        <f t="shared" si="80"/>
        <v>Sat</v>
      </c>
      <c r="H657" s="5"/>
      <c r="I657" s="42" t="e">
        <f>VLOOKUP(H657,TABLES!$A$2:$B$146,2,FALSE)</f>
        <v>#N/A</v>
      </c>
      <c r="J657" s="42" t="e">
        <f>VLOOKUP(I657,TABLES!$B$2:$C$146,2,FALSE)</f>
        <v>#N/A</v>
      </c>
      <c r="K657" s="2"/>
      <c r="L657" s="21">
        <v>0</v>
      </c>
      <c r="M657" s="21">
        <v>0</v>
      </c>
      <c r="N657" s="26" t="str">
        <f t="shared" si="81"/>
        <v>0:00</v>
      </c>
      <c r="O657" s="26">
        <f t="shared" si="82"/>
        <v>0</v>
      </c>
      <c r="P657" s="42" t="str">
        <f>VLOOKUP(O657,TABLES!$F$2:$H$8,3)</f>
        <v>zero</v>
      </c>
      <c r="Q657" s="5"/>
    </row>
    <row r="658" spans="1:17" x14ac:dyDescent="0.35">
      <c r="A658" s="39" t="s">
        <v>4</v>
      </c>
      <c r="B658" s="14"/>
      <c r="C658" s="26" t="str">
        <f t="shared" si="76"/>
        <v>Q4-1899</v>
      </c>
      <c r="D658" s="27" t="str">
        <f t="shared" si="77"/>
        <v>1900</v>
      </c>
      <c r="E658" s="26" t="str">
        <f t="shared" si="78"/>
        <v>Q4</v>
      </c>
      <c r="F658" s="25" t="str">
        <f t="shared" si="79"/>
        <v>Jan-00</v>
      </c>
      <c r="G658" s="26" t="str">
        <f t="shared" si="80"/>
        <v>Sat</v>
      </c>
      <c r="H658" s="5"/>
      <c r="I658" s="42" t="e">
        <f>VLOOKUP(H658,TABLES!$A$2:$B$146,2,FALSE)</f>
        <v>#N/A</v>
      </c>
      <c r="J658" s="42" t="e">
        <f>VLOOKUP(I658,TABLES!$B$2:$C$146,2,FALSE)</f>
        <v>#N/A</v>
      </c>
      <c r="K658" s="2"/>
      <c r="L658" s="21">
        <v>0</v>
      </c>
      <c r="M658" s="21">
        <v>0</v>
      </c>
      <c r="N658" s="26" t="str">
        <f t="shared" si="81"/>
        <v>0:00</v>
      </c>
      <c r="O658" s="26">
        <f t="shared" si="82"/>
        <v>0</v>
      </c>
      <c r="P658" s="42" t="str">
        <f>VLOOKUP(O658,TABLES!$F$2:$H$8,3)</f>
        <v>zero</v>
      </c>
      <c r="Q658" s="5"/>
    </row>
    <row r="659" spans="1:17" x14ac:dyDescent="0.35">
      <c r="A659" s="39" t="s">
        <v>4</v>
      </c>
      <c r="B659" s="14"/>
      <c r="C659" s="26" t="str">
        <f t="shared" si="76"/>
        <v>Q4-1899</v>
      </c>
      <c r="D659" s="27" t="str">
        <f t="shared" si="77"/>
        <v>1900</v>
      </c>
      <c r="E659" s="26" t="str">
        <f t="shared" si="78"/>
        <v>Q4</v>
      </c>
      <c r="F659" s="25" t="str">
        <f t="shared" si="79"/>
        <v>Jan-00</v>
      </c>
      <c r="G659" s="26" t="str">
        <f t="shared" si="80"/>
        <v>Sat</v>
      </c>
      <c r="H659" s="5"/>
      <c r="I659" s="42" t="e">
        <f>VLOOKUP(H659,TABLES!$A$2:$B$146,2,FALSE)</f>
        <v>#N/A</v>
      </c>
      <c r="J659" s="42" t="e">
        <f>VLOOKUP(I659,TABLES!$B$2:$C$146,2,FALSE)</f>
        <v>#N/A</v>
      </c>
      <c r="K659" s="2"/>
      <c r="L659" s="21">
        <v>0</v>
      </c>
      <c r="M659" s="21">
        <v>0</v>
      </c>
      <c r="N659" s="26" t="str">
        <f t="shared" si="81"/>
        <v>0:00</v>
      </c>
      <c r="O659" s="26">
        <f t="shared" si="82"/>
        <v>0</v>
      </c>
      <c r="P659" s="42" t="str">
        <f>VLOOKUP(O659,TABLES!$F$2:$H$8,3)</f>
        <v>zero</v>
      </c>
      <c r="Q659" s="5"/>
    </row>
    <row r="660" spans="1:17" x14ac:dyDescent="0.35">
      <c r="A660" s="39" t="s">
        <v>4</v>
      </c>
      <c r="B660" s="14"/>
      <c r="C660" s="26" t="str">
        <f t="shared" si="76"/>
        <v>Q4-1899</v>
      </c>
      <c r="D660" s="27" t="str">
        <f t="shared" si="77"/>
        <v>1900</v>
      </c>
      <c r="E660" s="26" t="str">
        <f t="shared" si="78"/>
        <v>Q4</v>
      </c>
      <c r="F660" s="25" t="str">
        <f t="shared" si="79"/>
        <v>Jan-00</v>
      </c>
      <c r="G660" s="26" t="str">
        <f t="shared" si="80"/>
        <v>Sat</v>
      </c>
      <c r="H660" s="5"/>
      <c r="I660" s="42" t="e">
        <f>VLOOKUP(H660,TABLES!$A$2:$B$146,2,FALSE)</f>
        <v>#N/A</v>
      </c>
      <c r="J660" s="42" t="e">
        <f>VLOOKUP(I660,TABLES!$B$2:$C$146,2,FALSE)</f>
        <v>#N/A</v>
      </c>
      <c r="K660" s="2"/>
      <c r="L660" s="21">
        <v>0</v>
      </c>
      <c r="M660" s="21">
        <v>0</v>
      </c>
      <c r="N660" s="26" t="str">
        <f t="shared" si="81"/>
        <v>0:00</v>
      </c>
      <c r="O660" s="26">
        <f t="shared" si="82"/>
        <v>0</v>
      </c>
      <c r="P660" s="42" t="str">
        <f>VLOOKUP(O660,TABLES!$F$2:$H$8,3)</f>
        <v>zero</v>
      </c>
      <c r="Q660" s="5"/>
    </row>
    <row r="661" spans="1:17" x14ac:dyDescent="0.35">
      <c r="A661" s="39" t="s">
        <v>4</v>
      </c>
      <c r="B661" s="14"/>
      <c r="C661" s="26" t="str">
        <f t="shared" si="76"/>
        <v>Q4-1899</v>
      </c>
      <c r="D661" s="27" t="str">
        <f t="shared" si="77"/>
        <v>1900</v>
      </c>
      <c r="E661" s="26" t="str">
        <f t="shared" si="78"/>
        <v>Q4</v>
      </c>
      <c r="F661" s="25" t="str">
        <f t="shared" si="79"/>
        <v>Jan-00</v>
      </c>
      <c r="G661" s="26" t="str">
        <f t="shared" si="80"/>
        <v>Sat</v>
      </c>
      <c r="H661" s="5"/>
      <c r="I661" s="42" t="e">
        <f>VLOOKUP(H661,TABLES!$A$2:$B$146,2,FALSE)</f>
        <v>#N/A</v>
      </c>
      <c r="J661" s="42" t="e">
        <f>VLOOKUP(I661,TABLES!$B$2:$C$146,2,FALSE)</f>
        <v>#N/A</v>
      </c>
      <c r="K661" s="2"/>
      <c r="L661" s="21">
        <v>0</v>
      </c>
      <c r="M661" s="21">
        <v>0</v>
      </c>
      <c r="N661" s="26" t="str">
        <f t="shared" si="81"/>
        <v>0:00</v>
      </c>
      <c r="O661" s="26">
        <f t="shared" si="82"/>
        <v>0</v>
      </c>
      <c r="P661" s="42" t="str">
        <f>VLOOKUP(O661,TABLES!$F$2:$H$8,3)</f>
        <v>zero</v>
      </c>
      <c r="Q661" s="5"/>
    </row>
    <row r="662" spans="1:17" x14ac:dyDescent="0.35">
      <c r="A662" s="39" t="s">
        <v>4</v>
      </c>
      <c r="B662" s="14"/>
      <c r="C662" s="26" t="str">
        <f t="shared" si="76"/>
        <v>Q4-1899</v>
      </c>
      <c r="D662" s="27" t="str">
        <f t="shared" si="77"/>
        <v>1900</v>
      </c>
      <c r="E662" s="26" t="str">
        <f t="shared" si="78"/>
        <v>Q4</v>
      </c>
      <c r="F662" s="25" t="str">
        <f t="shared" si="79"/>
        <v>Jan-00</v>
      </c>
      <c r="G662" s="26" t="str">
        <f t="shared" si="80"/>
        <v>Sat</v>
      </c>
      <c r="H662" s="5"/>
      <c r="I662" s="42" t="e">
        <f>VLOOKUP(H662,TABLES!$A$2:$B$146,2,FALSE)</f>
        <v>#N/A</v>
      </c>
      <c r="J662" s="42" t="e">
        <f>VLOOKUP(I662,TABLES!$B$2:$C$146,2,FALSE)</f>
        <v>#N/A</v>
      </c>
      <c r="K662" s="2"/>
      <c r="L662" s="21">
        <v>0</v>
      </c>
      <c r="M662" s="21">
        <v>0</v>
      </c>
      <c r="N662" s="26" t="str">
        <f t="shared" si="81"/>
        <v>0:00</v>
      </c>
      <c r="O662" s="26">
        <f t="shared" si="82"/>
        <v>0</v>
      </c>
      <c r="P662" s="42" t="str">
        <f>VLOOKUP(O662,TABLES!$F$2:$H$8,3)</f>
        <v>zero</v>
      </c>
      <c r="Q662" s="5"/>
    </row>
    <row r="663" spans="1:17" x14ac:dyDescent="0.35">
      <c r="A663" s="39" t="s">
        <v>4</v>
      </c>
      <c r="B663" s="14"/>
      <c r="C663" s="26" t="str">
        <f t="shared" si="76"/>
        <v>Q4-1899</v>
      </c>
      <c r="D663" s="27" t="str">
        <f t="shared" si="77"/>
        <v>1900</v>
      </c>
      <c r="E663" s="26" t="str">
        <f t="shared" si="78"/>
        <v>Q4</v>
      </c>
      <c r="F663" s="25" t="str">
        <f t="shared" si="79"/>
        <v>Jan-00</v>
      </c>
      <c r="G663" s="26" t="str">
        <f t="shared" si="80"/>
        <v>Sat</v>
      </c>
      <c r="H663" s="5"/>
      <c r="I663" s="42" t="e">
        <f>VLOOKUP(H663,TABLES!$A$2:$B$146,2,FALSE)</f>
        <v>#N/A</v>
      </c>
      <c r="J663" s="42" t="e">
        <f>VLOOKUP(I663,TABLES!$B$2:$C$146,2,FALSE)</f>
        <v>#N/A</v>
      </c>
      <c r="K663" s="2"/>
      <c r="L663" s="21">
        <v>0</v>
      </c>
      <c r="M663" s="21">
        <v>0</v>
      </c>
      <c r="N663" s="26" t="str">
        <f t="shared" si="81"/>
        <v>0:00</v>
      </c>
      <c r="O663" s="26">
        <f t="shared" si="82"/>
        <v>0</v>
      </c>
      <c r="P663" s="42" t="str">
        <f>VLOOKUP(O663,TABLES!$F$2:$H$8,3)</f>
        <v>zero</v>
      </c>
      <c r="Q663" s="5"/>
    </row>
    <row r="664" spans="1:17" x14ac:dyDescent="0.35">
      <c r="A664" s="39" t="s">
        <v>4</v>
      </c>
      <c r="B664" s="14"/>
      <c r="C664" s="26" t="str">
        <f t="shared" si="76"/>
        <v>Q4-1899</v>
      </c>
      <c r="D664" s="27" t="str">
        <f t="shared" si="77"/>
        <v>1900</v>
      </c>
      <c r="E664" s="26" t="str">
        <f t="shared" si="78"/>
        <v>Q4</v>
      </c>
      <c r="F664" s="25" t="str">
        <f t="shared" si="79"/>
        <v>Jan-00</v>
      </c>
      <c r="G664" s="26" t="str">
        <f t="shared" si="80"/>
        <v>Sat</v>
      </c>
      <c r="H664" s="5"/>
      <c r="I664" s="42" t="e">
        <f>VLOOKUP(H664,TABLES!$A$2:$B$146,2,FALSE)</f>
        <v>#N/A</v>
      </c>
      <c r="J664" s="42" t="e">
        <f>VLOOKUP(I664,TABLES!$B$2:$C$146,2,FALSE)</f>
        <v>#N/A</v>
      </c>
      <c r="K664" s="2"/>
      <c r="L664" s="21">
        <v>0</v>
      </c>
      <c r="M664" s="21">
        <v>0</v>
      </c>
      <c r="N664" s="26" t="str">
        <f t="shared" si="81"/>
        <v>0:00</v>
      </c>
      <c r="O664" s="26">
        <f t="shared" si="82"/>
        <v>0</v>
      </c>
      <c r="P664" s="42" t="str">
        <f>VLOOKUP(O664,TABLES!$F$2:$H$8,3)</f>
        <v>zero</v>
      </c>
      <c r="Q664" s="5"/>
    </row>
    <row r="665" spans="1:17" x14ac:dyDescent="0.35">
      <c r="A665" s="39" t="s">
        <v>4</v>
      </c>
      <c r="B665" s="14"/>
      <c r="C665" s="26" t="str">
        <f t="shared" si="76"/>
        <v>Q4-1899</v>
      </c>
      <c r="D665" s="27" t="str">
        <f t="shared" si="77"/>
        <v>1900</v>
      </c>
      <c r="E665" s="26" t="str">
        <f t="shared" si="78"/>
        <v>Q4</v>
      </c>
      <c r="F665" s="25" t="str">
        <f t="shared" si="79"/>
        <v>Jan-00</v>
      </c>
      <c r="G665" s="26" t="str">
        <f t="shared" si="80"/>
        <v>Sat</v>
      </c>
      <c r="H665" s="5"/>
      <c r="I665" s="42" t="e">
        <f>VLOOKUP(H665,TABLES!$A$2:$B$146,2,FALSE)</f>
        <v>#N/A</v>
      </c>
      <c r="J665" s="42" t="e">
        <f>VLOOKUP(I665,TABLES!$B$2:$C$146,2,FALSE)</f>
        <v>#N/A</v>
      </c>
      <c r="K665" s="2"/>
      <c r="L665" s="21">
        <v>0</v>
      </c>
      <c r="M665" s="21">
        <v>0</v>
      </c>
      <c r="N665" s="26" t="str">
        <f t="shared" si="81"/>
        <v>0:00</v>
      </c>
      <c r="O665" s="26">
        <f t="shared" si="82"/>
        <v>0</v>
      </c>
      <c r="P665" s="42" t="str">
        <f>VLOOKUP(O665,TABLES!$F$2:$H$8,3)</f>
        <v>zero</v>
      </c>
      <c r="Q665" s="5"/>
    </row>
    <row r="666" spans="1:17" x14ac:dyDescent="0.35">
      <c r="A666" s="39" t="s">
        <v>4</v>
      </c>
      <c r="B666" s="14"/>
      <c r="C666" s="26" t="str">
        <f t="shared" si="76"/>
        <v>Q4-1899</v>
      </c>
      <c r="D666" s="27" t="str">
        <f t="shared" si="77"/>
        <v>1900</v>
      </c>
      <c r="E666" s="26" t="str">
        <f t="shared" si="78"/>
        <v>Q4</v>
      </c>
      <c r="F666" s="25" t="str">
        <f t="shared" si="79"/>
        <v>Jan-00</v>
      </c>
      <c r="G666" s="26" t="str">
        <f t="shared" si="80"/>
        <v>Sat</v>
      </c>
      <c r="H666" s="5"/>
      <c r="I666" s="42" t="e">
        <f>VLOOKUP(H666,TABLES!$A$2:$B$146,2,FALSE)</f>
        <v>#N/A</v>
      </c>
      <c r="J666" s="42" t="e">
        <f>VLOOKUP(I666,TABLES!$B$2:$C$146,2,FALSE)</f>
        <v>#N/A</v>
      </c>
      <c r="K666" s="2"/>
      <c r="L666" s="21">
        <v>0</v>
      </c>
      <c r="M666" s="21">
        <v>0</v>
      </c>
      <c r="N666" s="26" t="str">
        <f t="shared" si="81"/>
        <v>0:00</v>
      </c>
      <c r="O666" s="26">
        <f t="shared" si="82"/>
        <v>0</v>
      </c>
      <c r="P666" s="42" t="str">
        <f>VLOOKUP(O666,TABLES!$F$2:$H$8,3)</f>
        <v>zero</v>
      </c>
      <c r="Q666" s="5"/>
    </row>
    <row r="667" spans="1:17" x14ac:dyDescent="0.35">
      <c r="A667" s="39" t="s">
        <v>4</v>
      </c>
      <c r="B667" s="14"/>
      <c r="C667" s="26" t="str">
        <f t="shared" si="76"/>
        <v>Q4-1899</v>
      </c>
      <c r="D667" s="27" t="str">
        <f t="shared" si="77"/>
        <v>1900</v>
      </c>
      <c r="E667" s="26" t="str">
        <f t="shared" si="78"/>
        <v>Q4</v>
      </c>
      <c r="F667" s="25" t="str">
        <f t="shared" si="79"/>
        <v>Jan-00</v>
      </c>
      <c r="G667" s="26" t="str">
        <f t="shared" si="80"/>
        <v>Sat</v>
      </c>
      <c r="H667" s="5"/>
      <c r="I667" s="42" t="e">
        <f>VLOOKUP(H667,TABLES!$A$2:$B$146,2,FALSE)</f>
        <v>#N/A</v>
      </c>
      <c r="J667" s="42" t="e">
        <f>VLOOKUP(I667,TABLES!$B$2:$C$146,2,FALSE)</f>
        <v>#N/A</v>
      </c>
      <c r="K667" s="2"/>
      <c r="L667" s="21">
        <v>0</v>
      </c>
      <c r="M667" s="21">
        <v>0</v>
      </c>
      <c r="N667" s="26" t="str">
        <f t="shared" si="81"/>
        <v>0:00</v>
      </c>
      <c r="O667" s="26">
        <f t="shared" si="82"/>
        <v>0</v>
      </c>
      <c r="P667" s="42" t="str">
        <f>VLOOKUP(O667,TABLES!$F$2:$H$8,3)</f>
        <v>zero</v>
      </c>
      <c r="Q667" s="5"/>
    </row>
    <row r="668" spans="1:17" x14ac:dyDescent="0.35">
      <c r="A668" s="39" t="s">
        <v>4</v>
      </c>
      <c r="B668" s="14"/>
      <c r="C668" s="26" t="str">
        <f t="shared" si="76"/>
        <v>Q4-1899</v>
      </c>
      <c r="D668" s="27" t="str">
        <f t="shared" si="77"/>
        <v>1900</v>
      </c>
      <c r="E668" s="26" t="str">
        <f t="shared" si="78"/>
        <v>Q4</v>
      </c>
      <c r="F668" s="25" t="str">
        <f t="shared" si="79"/>
        <v>Jan-00</v>
      </c>
      <c r="G668" s="26" t="str">
        <f t="shared" si="80"/>
        <v>Sat</v>
      </c>
      <c r="H668" s="5"/>
      <c r="I668" s="42" t="e">
        <f>VLOOKUP(H668,TABLES!$A$2:$B$146,2,FALSE)</f>
        <v>#N/A</v>
      </c>
      <c r="J668" s="42" t="e">
        <f>VLOOKUP(I668,TABLES!$B$2:$C$146,2,FALSE)</f>
        <v>#N/A</v>
      </c>
      <c r="K668" s="2"/>
      <c r="L668" s="21">
        <v>0</v>
      </c>
      <c r="M668" s="21">
        <v>0</v>
      </c>
      <c r="N668" s="26" t="str">
        <f t="shared" si="81"/>
        <v>0:00</v>
      </c>
      <c r="O668" s="26">
        <f t="shared" si="82"/>
        <v>0</v>
      </c>
      <c r="P668" s="42" t="str">
        <f>VLOOKUP(O668,TABLES!$F$2:$H$8,3)</f>
        <v>zero</v>
      </c>
      <c r="Q668" s="5"/>
    </row>
    <row r="669" spans="1:17" x14ac:dyDescent="0.35">
      <c r="A669" s="39" t="s">
        <v>4</v>
      </c>
      <c r="B669" s="14"/>
      <c r="C669" s="26" t="str">
        <f t="shared" si="76"/>
        <v>Q4-1899</v>
      </c>
      <c r="D669" s="27" t="str">
        <f t="shared" si="77"/>
        <v>1900</v>
      </c>
      <c r="E669" s="26" t="str">
        <f t="shared" si="78"/>
        <v>Q4</v>
      </c>
      <c r="F669" s="25" t="str">
        <f t="shared" si="79"/>
        <v>Jan-00</v>
      </c>
      <c r="G669" s="26" t="str">
        <f t="shared" si="80"/>
        <v>Sat</v>
      </c>
      <c r="H669" s="5"/>
      <c r="I669" s="42" t="e">
        <f>VLOOKUP(H669,TABLES!$A$2:$B$146,2,FALSE)</f>
        <v>#N/A</v>
      </c>
      <c r="J669" s="42" t="e">
        <f>VLOOKUP(I669,TABLES!$B$2:$C$146,2,FALSE)</f>
        <v>#N/A</v>
      </c>
      <c r="K669" s="2"/>
      <c r="L669" s="21">
        <v>0</v>
      </c>
      <c r="M669" s="21">
        <v>0</v>
      </c>
      <c r="N669" s="26" t="str">
        <f t="shared" si="81"/>
        <v>0:00</v>
      </c>
      <c r="O669" s="26">
        <f t="shared" si="82"/>
        <v>0</v>
      </c>
      <c r="P669" s="42" t="str">
        <f>VLOOKUP(O669,TABLES!$F$2:$H$8,3)</f>
        <v>zero</v>
      </c>
      <c r="Q669" s="5"/>
    </row>
    <row r="670" spans="1:17" x14ac:dyDescent="0.35">
      <c r="A670" s="39" t="s">
        <v>4</v>
      </c>
      <c r="B670" s="14"/>
      <c r="C670" s="26" t="str">
        <f t="shared" si="76"/>
        <v>Q4-1899</v>
      </c>
      <c r="D670" s="27" t="str">
        <f t="shared" si="77"/>
        <v>1900</v>
      </c>
      <c r="E670" s="26" t="str">
        <f t="shared" si="78"/>
        <v>Q4</v>
      </c>
      <c r="F670" s="25" t="str">
        <f t="shared" si="79"/>
        <v>Jan-00</v>
      </c>
      <c r="G670" s="26" t="str">
        <f t="shared" si="80"/>
        <v>Sat</v>
      </c>
      <c r="H670" s="5"/>
      <c r="I670" s="42" t="e">
        <f>VLOOKUP(H670,TABLES!$A$2:$B$146,2,FALSE)</f>
        <v>#N/A</v>
      </c>
      <c r="J670" s="42" t="e">
        <f>VLOOKUP(I670,TABLES!$B$2:$C$146,2,FALSE)</f>
        <v>#N/A</v>
      </c>
      <c r="K670" s="2"/>
      <c r="L670" s="21">
        <v>0</v>
      </c>
      <c r="M670" s="21">
        <v>0</v>
      </c>
      <c r="N670" s="26" t="str">
        <f t="shared" si="81"/>
        <v>0:00</v>
      </c>
      <c r="O670" s="26">
        <f t="shared" si="82"/>
        <v>0</v>
      </c>
      <c r="P670" s="42" t="str">
        <f>VLOOKUP(O670,TABLES!$F$2:$H$8,3)</f>
        <v>zero</v>
      </c>
      <c r="Q670" s="5"/>
    </row>
    <row r="671" spans="1:17" x14ac:dyDescent="0.35">
      <c r="A671" s="39" t="s">
        <v>4</v>
      </c>
      <c r="B671" s="14"/>
      <c r="C671" s="26" t="str">
        <f t="shared" si="76"/>
        <v>Q4-1899</v>
      </c>
      <c r="D671" s="27" t="str">
        <f t="shared" si="77"/>
        <v>1900</v>
      </c>
      <c r="E671" s="26" t="str">
        <f t="shared" si="78"/>
        <v>Q4</v>
      </c>
      <c r="F671" s="25" t="str">
        <f t="shared" si="79"/>
        <v>Jan-00</v>
      </c>
      <c r="G671" s="26" t="str">
        <f t="shared" si="80"/>
        <v>Sat</v>
      </c>
      <c r="H671" s="5"/>
      <c r="I671" s="42" t="e">
        <f>VLOOKUP(H671,TABLES!$A$2:$B$146,2,FALSE)</f>
        <v>#N/A</v>
      </c>
      <c r="J671" s="42" t="e">
        <f>VLOOKUP(I671,TABLES!$B$2:$C$146,2,FALSE)</f>
        <v>#N/A</v>
      </c>
      <c r="K671" s="2"/>
      <c r="L671" s="21">
        <v>0</v>
      </c>
      <c r="M671" s="21">
        <v>0</v>
      </c>
      <c r="N671" s="26" t="str">
        <f t="shared" si="81"/>
        <v>0:00</v>
      </c>
      <c r="O671" s="26">
        <f t="shared" si="82"/>
        <v>0</v>
      </c>
      <c r="P671" s="42" t="str">
        <f>VLOOKUP(O671,TABLES!$F$2:$H$8,3)</f>
        <v>zero</v>
      </c>
      <c r="Q671" s="5"/>
    </row>
    <row r="672" spans="1:17" x14ac:dyDescent="0.35">
      <c r="A672" s="39" t="s">
        <v>4</v>
      </c>
      <c r="B672" s="14"/>
      <c r="C672" s="26" t="str">
        <f t="shared" si="76"/>
        <v>Q4-1899</v>
      </c>
      <c r="D672" s="27" t="str">
        <f t="shared" si="77"/>
        <v>1900</v>
      </c>
      <c r="E672" s="26" t="str">
        <f t="shared" si="78"/>
        <v>Q4</v>
      </c>
      <c r="F672" s="25" t="str">
        <f t="shared" si="79"/>
        <v>Jan-00</v>
      </c>
      <c r="G672" s="26" t="str">
        <f t="shared" si="80"/>
        <v>Sat</v>
      </c>
      <c r="H672" s="5"/>
      <c r="I672" s="42" t="e">
        <f>VLOOKUP(H672,TABLES!$A$2:$B$146,2,FALSE)</f>
        <v>#N/A</v>
      </c>
      <c r="J672" s="42" t="e">
        <f>VLOOKUP(I672,TABLES!$B$2:$C$146,2,FALSE)</f>
        <v>#N/A</v>
      </c>
      <c r="K672" s="2"/>
      <c r="L672" s="21">
        <v>0</v>
      </c>
      <c r="M672" s="21">
        <v>0</v>
      </c>
      <c r="N672" s="26" t="str">
        <f t="shared" si="81"/>
        <v>0:00</v>
      </c>
      <c r="O672" s="26">
        <f t="shared" si="82"/>
        <v>0</v>
      </c>
      <c r="P672" s="42" t="str">
        <f>VLOOKUP(O672,TABLES!$F$2:$H$8,3)</f>
        <v>zero</v>
      </c>
      <c r="Q672" s="5"/>
    </row>
    <row r="673" spans="1:17" x14ac:dyDescent="0.35">
      <c r="A673" s="39" t="s">
        <v>4</v>
      </c>
      <c r="B673" s="14"/>
      <c r="C673" s="26" t="str">
        <f t="shared" si="76"/>
        <v>Q4-1899</v>
      </c>
      <c r="D673" s="27" t="str">
        <f t="shared" si="77"/>
        <v>1900</v>
      </c>
      <c r="E673" s="26" t="str">
        <f t="shared" si="78"/>
        <v>Q4</v>
      </c>
      <c r="F673" s="25" t="str">
        <f t="shared" si="79"/>
        <v>Jan-00</v>
      </c>
      <c r="G673" s="26" t="str">
        <f t="shared" si="80"/>
        <v>Sat</v>
      </c>
      <c r="H673" s="5"/>
      <c r="I673" s="42" t="e">
        <f>VLOOKUP(H673,TABLES!$A$2:$B$146,2,FALSE)</f>
        <v>#N/A</v>
      </c>
      <c r="J673" s="42" t="e">
        <f>VLOOKUP(I673,TABLES!$B$2:$C$146,2,FALSE)</f>
        <v>#N/A</v>
      </c>
      <c r="K673" s="2"/>
      <c r="L673" s="21">
        <v>0</v>
      </c>
      <c r="M673" s="21">
        <v>0</v>
      </c>
      <c r="N673" s="26" t="str">
        <f t="shared" si="81"/>
        <v>0:00</v>
      </c>
      <c r="O673" s="26">
        <f t="shared" si="82"/>
        <v>0</v>
      </c>
      <c r="P673" s="42" t="str">
        <f>VLOOKUP(O673,TABLES!$F$2:$H$8,3)</f>
        <v>zero</v>
      </c>
      <c r="Q673" s="5"/>
    </row>
    <row r="674" spans="1:17" x14ac:dyDescent="0.35">
      <c r="A674" s="39" t="s">
        <v>4</v>
      </c>
      <c r="B674" s="14"/>
      <c r="C674" s="26" t="str">
        <f t="shared" si="76"/>
        <v>Q4-1899</v>
      </c>
      <c r="D674" s="27" t="str">
        <f t="shared" si="77"/>
        <v>1900</v>
      </c>
      <c r="E674" s="26" t="str">
        <f t="shared" si="78"/>
        <v>Q4</v>
      </c>
      <c r="F674" s="25" t="str">
        <f t="shared" si="79"/>
        <v>Jan-00</v>
      </c>
      <c r="G674" s="26" t="str">
        <f t="shared" si="80"/>
        <v>Sat</v>
      </c>
      <c r="H674" s="5"/>
      <c r="I674" s="42" t="e">
        <f>VLOOKUP(H674,TABLES!$A$2:$B$146,2,FALSE)</f>
        <v>#N/A</v>
      </c>
      <c r="J674" s="42" t="e">
        <f>VLOOKUP(I674,TABLES!$B$2:$C$146,2,FALSE)</f>
        <v>#N/A</v>
      </c>
      <c r="K674" s="2"/>
      <c r="L674" s="21">
        <v>0</v>
      </c>
      <c r="M674" s="21">
        <v>0</v>
      </c>
      <c r="N674" s="26" t="str">
        <f t="shared" si="81"/>
        <v>0:00</v>
      </c>
      <c r="O674" s="26">
        <f t="shared" si="82"/>
        <v>0</v>
      </c>
      <c r="P674" s="42" t="str">
        <f>VLOOKUP(O674,TABLES!$F$2:$H$8,3)</f>
        <v>zero</v>
      </c>
      <c r="Q674" s="5"/>
    </row>
    <row r="675" spans="1:17" x14ac:dyDescent="0.35">
      <c r="A675" s="39" t="s">
        <v>4</v>
      </c>
      <c r="B675" s="14"/>
      <c r="C675" s="26" t="str">
        <f t="shared" si="76"/>
        <v>Q4-1899</v>
      </c>
      <c r="D675" s="27" t="str">
        <f t="shared" si="77"/>
        <v>1900</v>
      </c>
      <c r="E675" s="26" t="str">
        <f t="shared" si="78"/>
        <v>Q4</v>
      </c>
      <c r="F675" s="25" t="str">
        <f t="shared" si="79"/>
        <v>Jan-00</v>
      </c>
      <c r="G675" s="26" t="str">
        <f t="shared" si="80"/>
        <v>Sat</v>
      </c>
      <c r="H675" s="5"/>
      <c r="I675" s="42" t="e">
        <f>VLOOKUP(H675,TABLES!$A$2:$B$146,2,FALSE)</f>
        <v>#N/A</v>
      </c>
      <c r="J675" s="42" t="e">
        <f>VLOOKUP(I675,TABLES!$B$2:$C$146,2,FALSE)</f>
        <v>#N/A</v>
      </c>
      <c r="K675" s="2"/>
      <c r="L675" s="21">
        <v>0</v>
      </c>
      <c r="M675" s="21">
        <v>0</v>
      </c>
      <c r="N675" s="26" t="str">
        <f t="shared" si="81"/>
        <v>0:00</v>
      </c>
      <c r="O675" s="26">
        <f t="shared" si="82"/>
        <v>0</v>
      </c>
      <c r="P675" s="42" t="str">
        <f>VLOOKUP(O675,TABLES!$F$2:$H$8,3)</f>
        <v>zero</v>
      </c>
      <c r="Q675" s="5"/>
    </row>
    <row r="676" spans="1:17" x14ac:dyDescent="0.35">
      <c r="A676" s="39" t="s">
        <v>4</v>
      </c>
      <c r="B676" s="14"/>
      <c r="C676" s="26" t="str">
        <f t="shared" si="76"/>
        <v>Q4-1899</v>
      </c>
      <c r="D676" s="27" t="str">
        <f t="shared" si="77"/>
        <v>1900</v>
      </c>
      <c r="E676" s="26" t="str">
        <f t="shared" si="78"/>
        <v>Q4</v>
      </c>
      <c r="F676" s="25" t="str">
        <f t="shared" si="79"/>
        <v>Jan-00</v>
      </c>
      <c r="G676" s="26" t="str">
        <f t="shared" si="80"/>
        <v>Sat</v>
      </c>
      <c r="H676" s="5"/>
      <c r="I676" s="42" t="e">
        <f>VLOOKUP(H676,TABLES!$A$2:$B$146,2,FALSE)</f>
        <v>#N/A</v>
      </c>
      <c r="J676" s="42" t="e">
        <f>VLOOKUP(I676,TABLES!$B$2:$C$146,2,FALSE)</f>
        <v>#N/A</v>
      </c>
      <c r="K676" s="2"/>
      <c r="L676" s="21">
        <v>0</v>
      </c>
      <c r="M676" s="21">
        <v>0</v>
      </c>
      <c r="N676" s="26" t="str">
        <f t="shared" si="81"/>
        <v>0:00</v>
      </c>
      <c r="O676" s="26">
        <f t="shared" si="82"/>
        <v>0</v>
      </c>
      <c r="P676" s="42" t="str">
        <f>VLOOKUP(O676,TABLES!$F$2:$H$8,3)</f>
        <v>zero</v>
      </c>
      <c r="Q676" s="5"/>
    </row>
    <row r="677" spans="1:17" x14ac:dyDescent="0.35">
      <c r="A677" s="39" t="s">
        <v>4</v>
      </c>
      <c r="B677" s="14"/>
      <c r="C677" s="26" t="str">
        <f t="shared" si="76"/>
        <v>Q4-1899</v>
      </c>
      <c r="D677" s="27" t="str">
        <f t="shared" si="77"/>
        <v>1900</v>
      </c>
      <c r="E677" s="26" t="str">
        <f t="shared" si="78"/>
        <v>Q4</v>
      </c>
      <c r="F677" s="25" t="str">
        <f t="shared" si="79"/>
        <v>Jan-00</v>
      </c>
      <c r="G677" s="26" t="str">
        <f t="shared" si="80"/>
        <v>Sat</v>
      </c>
      <c r="H677" s="5"/>
      <c r="I677" s="42" t="e">
        <f>VLOOKUP(H677,TABLES!$A$2:$B$146,2,FALSE)</f>
        <v>#N/A</v>
      </c>
      <c r="J677" s="42" t="e">
        <f>VLOOKUP(I677,TABLES!$B$2:$C$146,2,FALSE)</f>
        <v>#N/A</v>
      </c>
      <c r="K677" s="2"/>
      <c r="L677" s="21">
        <v>0</v>
      </c>
      <c r="M677" s="21">
        <v>0</v>
      </c>
      <c r="N677" s="26" t="str">
        <f t="shared" si="81"/>
        <v>0:00</v>
      </c>
      <c r="O677" s="26">
        <f t="shared" si="82"/>
        <v>0</v>
      </c>
      <c r="P677" s="42" t="str">
        <f>VLOOKUP(O677,TABLES!$F$2:$H$8,3)</f>
        <v>zero</v>
      </c>
      <c r="Q677" s="5"/>
    </row>
    <row r="678" spans="1:17" x14ac:dyDescent="0.35">
      <c r="A678" s="39" t="s">
        <v>4</v>
      </c>
      <c r="B678" s="14"/>
      <c r="C678" s="26" t="str">
        <f t="shared" si="76"/>
        <v>Q4-1899</v>
      </c>
      <c r="D678" s="27" t="str">
        <f t="shared" si="77"/>
        <v>1900</v>
      </c>
      <c r="E678" s="26" t="str">
        <f t="shared" si="78"/>
        <v>Q4</v>
      </c>
      <c r="F678" s="25" t="str">
        <f t="shared" si="79"/>
        <v>Jan-00</v>
      </c>
      <c r="G678" s="26" t="str">
        <f t="shared" si="80"/>
        <v>Sat</v>
      </c>
      <c r="H678" s="5"/>
      <c r="I678" s="42" t="e">
        <f>VLOOKUP(H678,TABLES!$A$2:$B$146,2,FALSE)</f>
        <v>#N/A</v>
      </c>
      <c r="J678" s="42" t="e">
        <f>VLOOKUP(I678,TABLES!$B$2:$C$146,2,FALSE)</f>
        <v>#N/A</v>
      </c>
      <c r="K678" s="2"/>
      <c r="L678" s="21">
        <v>0</v>
      </c>
      <c r="M678" s="21">
        <v>0</v>
      </c>
      <c r="N678" s="26" t="str">
        <f t="shared" si="81"/>
        <v>0:00</v>
      </c>
      <c r="O678" s="26">
        <f t="shared" si="82"/>
        <v>0</v>
      </c>
      <c r="P678" s="42" t="str">
        <f>VLOOKUP(O678,TABLES!$F$2:$H$8,3)</f>
        <v>zero</v>
      </c>
      <c r="Q678" s="5"/>
    </row>
    <row r="679" spans="1:17" x14ac:dyDescent="0.35">
      <c r="A679" s="39" t="s">
        <v>4</v>
      </c>
      <c r="B679" s="14"/>
      <c r="C679" s="26" t="str">
        <f t="shared" si="76"/>
        <v>Q4-1899</v>
      </c>
      <c r="D679" s="27" t="str">
        <f t="shared" si="77"/>
        <v>1900</v>
      </c>
      <c r="E679" s="26" t="str">
        <f t="shared" si="78"/>
        <v>Q4</v>
      </c>
      <c r="F679" s="25" t="str">
        <f t="shared" si="79"/>
        <v>Jan-00</v>
      </c>
      <c r="G679" s="26" t="str">
        <f t="shared" si="80"/>
        <v>Sat</v>
      </c>
      <c r="H679" s="5"/>
      <c r="I679" s="42" t="e">
        <f>VLOOKUP(H679,TABLES!$A$2:$B$146,2,FALSE)</f>
        <v>#N/A</v>
      </c>
      <c r="J679" s="42" t="e">
        <f>VLOOKUP(I679,TABLES!$B$2:$C$146,2,FALSE)</f>
        <v>#N/A</v>
      </c>
      <c r="K679" s="2"/>
      <c r="L679" s="21">
        <v>0</v>
      </c>
      <c r="M679" s="21">
        <v>0</v>
      </c>
      <c r="N679" s="26" t="str">
        <f t="shared" si="81"/>
        <v>0:00</v>
      </c>
      <c r="O679" s="26">
        <f t="shared" si="82"/>
        <v>0</v>
      </c>
      <c r="P679" s="42" t="str">
        <f>VLOOKUP(O679,TABLES!$F$2:$H$8,3)</f>
        <v>zero</v>
      </c>
      <c r="Q679" s="5"/>
    </row>
    <row r="680" spans="1:17" x14ac:dyDescent="0.35">
      <c r="A680" s="39" t="s">
        <v>4</v>
      </c>
      <c r="B680" s="14"/>
      <c r="C680" s="26" t="str">
        <f t="shared" si="76"/>
        <v>Q4-1899</v>
      </c>
      <c r="D680" s="27" t="str">
        <f t="shared" si="77"/>
        <v>1900</v>
      </c>
      <c r="E680" s="26" t="str">
        <f t="shared" si="78"/>
        <v>Q4</v>
      </c>
      <c r="F680" s="25" t="str">
        <f t="shared" si="79"/>
        <v>Jan-00</v>
      </c>
      <c r="G680" s="26" t="str">
        <f t="shared" si="80"/>
        <v>Sat</v>
      </c>
      <c r="H680" s="5"/>
      <c r="I680" s="42" t="e">
        <f>VLOOKUP(H680,TABLES!$A$2:$B$146,2,FALSE)</f>
        <v>#N/A</v>
      </c>
      <c r="J680" s="42" t="e">
        <f>VLOOKUP(I680,TABLES!$B$2:$C$146,2,FALSE)</f>
        <v>#N/A</v>
      </c>
      <c r="K680" s="2"/>
      <c r="L680" s="21">
        <v>0</v>
      </c>
      <c r="M680" s="21">
        <v>0</v>
      </c>
      <c r="N680" s="26" t="str">
        <f t="shared" si="81"/>
        <v>0:00</v>
      </c>
      <c r="O680" s="26">
        <f t="shared" si="82"/>
        <v>0</v>
      </c>
      <c r="P680" s="42" t="str">
        <f>VLOOKUP(O680,TABLES!$F$2:$H$8,3)</f>
        <v>zero</v>
      </c>
      <c r="Q680" s="5"/>
    </row>
    <row r="681" spans="1:17" x14ac:dyDescent="0.35">
      <c r="A681" s="39" t="s">
        <v>4</v>
      </c>
      <c r="B681" s="14"/>
      <c r="C681" s="26" t="str">
        <f t="shared" si="76"/>
        <v>Q4-1899</v>
      </c>
      <c r="D681" s="27" t="str">
        <f t="shared" si="77"/>
        <v>1900</v>
      </c>
      <c r="E681" s="26" t="str">
        <f t="shared" si="78"/>
        <v>Q4</v>
      </c>
      <c r="F681" s="25" t="str">
        <f t="shared" si="79"/>
        <v>Jan-00</v>
      </c>
      <c r="G681" s="26" t="str">
        <f t="shared" si="80"/>
        <v>Sat</v>
      </c>
      <c r="H681" s="5"/>
      <c r="I681" s="42" t="e">
        <f>VLOOKUP(H681,TABLES!$A$2:$B$146,2,FALSE)</f>
        <v>#N/A</v>
      </c>
      <c r="J681" s="42" t="e">
        <f>VLOOKUP(I681,TABLES!$B$2:$C$146,2,FALSE)</f>
        <v>#N/A</v>
      </c>
      <c r="K681" s="2"/>
      <c r="L681" s="21">
        <v>0</v>
      </c>
      <c r="M681" s="21">
        <v>0</v>
      </c>
      <c r="N681" s="26" t="str">
        <f t="shared" si="81"/>
        <v>0:00</v>
      </c>
      <c r="O681" s="26">
        <f t="shared" si="82"/>
        <v>0</v>
      </c>
      <c r="P681" s="42" t="str">
        <f>VLOOKUP(O681,TABLES!$F$2:$H$8,3)</f>
        <v>zero</v>
      </c>
      <c r="Q681" s="5"/>
    </row>
    <row r="682" spans="1:17" x14ac:dyDescent="0.35">
      <c r="A682" s="39" t="s">
        <v>4</v>
      </c>
      <c r="B682" s="14"/>
      <c r="C682" s="26" t="str">
        <f t="shared" si="76"/>
        <v>Q4-1899</v>
      </c>
      <c r="D682" s="27" t="str">
        <f t="shared" si="77"/>
        <v>1900</v>
      </c>
      <c r="E682" s="26" t="str">
        <f t="shared" si="78"/>
        <v>Q4</v>
      </c>
      <c r="F682" s="25" t="str">
        <f t="shared" si="79"/>
        <v>Jan-00</v>
      </c>
      <c r="G682" s="26" t="str">
        <f t="shared" si="80"/>
        <v>Sat</v>
      </c>
      <c r="H682" s="5"/>
      <c r="I682" s="42" t="e">
        <f>VLOOKUP(H682,TABLES!$A$2:$B$146,2,FALSE)</f>
        <v>#N/A</v>
      </c>
      <c r="J682" s="42" t="e">
        <f>VLOOKUP(I682,TABLES!$B$2:$C$146,2,FALSE)</f>
        <v>#N/A</v>
      </c>
      <c r="K682" s="2"/>
      <c r="L682" s="21">
        <v>0</v>
      </c>
      <c r="M682" s="21">
        <v>0</v>
      </c>
      <c r="N682" s="26" t="str">
        <f t="shared" si="81"/>
        <v>0:00</v>
      </c>
      <c r="O682" s="26">
        <f t="shared" si="82"/>
        <v>0</v>
      </c>
      <c r="P682" s="42" t="str">
        <f>VLOOKUP(O682,TABLES!$F$2:$H$8,3)</f>
        <v>zero</v>
      </c>
      <c r="Q682" s="5"/>
    </row>
    <row r="683" spans="1:17" x14ac:dyDescent="0.35">
      <c r="A683" s="39" t="s">
        <v>4</v>
      </c>
      <c r="B683" s="14"/>
      <c r="C683" s="26" t="str">
        <f t="shared" si="76"/>
        <v>Q4-1899</v>
      </c>
      <c r="D683" s="27" t="str">
        <f t="shared" si="77"/>
        <v>1900</v>
      </c>
      <c r="E683" s="26" t="str">
        <f t="shared" si="78"/>
        <v>Q4</v>
      </c>
      <c r="F683" s="25" t="str">
        <f t="shared" si="79"/>
        <v>Jan-00</v>
      </c>
      <c r="G683" s="26" t="str">
        <f t="shared" si="80"/>
        <v>Sat</v>
      </c>
      <c r="H683" s="5"/>
      <c r="I683" s="42" t="e">
        <f>VLOOKUP(H683,TABLES!$A$2:$B$146,2,FALSE)</f>
        <v>#N/A</v>
      </c>
      <c r="J683" s="42" t="e">
        <f>VLOOKUP(I683,TABLES!$B$2:$C$146,2,FALSE)</f>
        <v>#N/A</v>
      </c>
      <c r="K683" s="2"/>
      <c r="L683" s="21">
        <v>0</v>
      </c>
      <c r="M683" s="21">
        <v>0</v>
      </c>
      <c r="N683" s="26" t="str">
        <f t="shared" si="81"/>
        <v>0:00</v>
      </c>
      <c r="O683" s="26">
        <f t="shared" si="82"/>
        <v>0</v>
      </c>
      <c r="P683" s="42" t="str">
        <f>VLOOKUP(O683,TABLES!$F$2:$H$8,3)</f>
        <v>zero</v>
      </c>
      <c r="Q683" s="5"/>
    </row>
    <row r="684" spans="1:17" x14ac:dyDescent="0.35">
      <c r="A684" s="39" t="s">
        <v>4</v>
      </c>
      <c r="B684" s="14"/>
      <c r="C684" s="26" t="str">
        <f t="shared" si="76"/>
        <v>Q4-1899</v>
      </c>
      <c r="D684" s="27" t="str">
        <f t="shared" si="77"/>
        <v>1900</v>
      </c>
      <c r="E684" s="26" t="str">
        <f t="shared" si="78"/>
        <v>Q4</v>
      </c>
      <c r="F684" s="25" t="str">
        <f t="shared" si="79"/>
        <v>Jan-00</v>
      </c>
      <c r="G684" s="26" t="str">
        <f t="shared" si="80"/>
        <v>Sat</v>
      </c>
      <c r="H684" s="5"/>
      <c r="I684" s="42" t="e">
        <f>VLOOKUP(H684,TABLES!$A$2:$B$146,2,FALSE)</f>
        <v>#N/A</v>
      </c>
      <c r="J684" s="42" t="e">
        <f>VLOOKUP(I684,TABLES!$B$2:$C$146,2,FALSE)</f>
        <v>#N/A</v>
      </c>
      <c r="K684" s="2"/>
      <c r="L684" s="21">
        <v>0</v>
      </c>
      <c r="M684" s="21">
        <v>0</v>
      </c>
      <c r="N684" s="26" t="str">
        <f t="shared" si="81"/>
        <v>0:00</v>
      </c>
      <c r="O684" s="26">
        <f t="shared" si="82"/>
        <v>0</v>
      </c>
      <c r="P684" s="42" t="str">
        <f>VLOOKUP(O684,TABLES!$F$2:$H$8,3)</f>
        <v>zero</v>
      </c>
      <c r="Q684" s="5"/>
    </row>
    <row r="685" spans="1:17" x14ac:dyDescent="0.35">
      <c r="A685" s="39" t="s">
        <v>4</v>
      </c>
      <c r="B685" s="14"/>
      <c r="C685" s="26" t="str">
        <f t="shared" si="76"/>
        <v>Q4-1899</v>
      </c>
      <c r="D685" s="27" t="str">
        <f t="shared" si="77"/>
        <v>1900</v>
      </c>
      <c r="E685" s="26" t="str">
        <f t="shared" si="78"/>
        <v>Q4</v>
      </c>
      <c r="F685" s="25" t="str">
        <f t="shared" si="79"/>
        <v>Jan-00</v>
      </c>
      <c r="G685" s="26" t="str">
        <f t="shared" si="80"/>
        <v>Sat</v>
      </c>
      <c r="H685" s="5"/>
      <c r="I685" s="42" t="e">
        <f>VLOOKUP(H685,TABLES!$A$2:$B$146,2,FALSE)</f>
        <v>#N/A</v>
      </c>
      <c r="J685" s="42" t="e">
        <f>VLOOKUP(I685,TABLES!$B$2:$C$146,2,FALSE)</f>
        <v>#N/A</v>
      </c>
      <c r="K685" s="2"/>
      <c r="L685" s="21">
        <v>0</v>
      </c>
      <c r="M685" s="21">
        <v>0</v>
      </c>
      <c r="N685" s="26" t="str">
        <f t="shared" si="81"/>
        <v>0:00</v>
      </c>
      <c r="O685" s="26">
        <f t="shared" si="82"/>
        <v>0</v>
      </c>
      <c r="P685" s="42" t="str">
        <f>VLOOKUP(O685,TABLES!$F$2:$H$8,3)</f>
        <v>zero</v>
      </c>
      <c r="Q685" s="5"/>
    </row>
    <row r="686" spans="1:17" x14ac:dyDescent="0.35">
      <c r="A686" s="39" t="s">
        <v>4</v>
      </c>
      <c r="B686" s="14"/>
      <c r="C686" s="26" t="str">
        <f t="shared" si="76"/>
        <v>Q4-1899</v>
      </c>
      <c r="D686" s="27" t="str">
        <f t="shared" si="77"/>
        <v>1900</v>
      </c>
      <c r="E686" s="26" t="str">
        <f t="shared" si="78"/>
        <v>Q4</v>
      </c>
      <c r="F686" s="25" t="str">
        <f t="shared" si="79"/>
        <v>Jan-00</v>
      </c>
      <c r="G686" s="26" t="str">
        <f t="shared" si="80"/>
        <v>Sat</v>
      </c>
      <c r="H686" s="5"/>
      <c r="I686" s="42" t="e">
        <f>VLOOKUP(H686,TABLES!$A$2:$B$146,2,FALSE)</f>
        <v>#N/A</v>
      </c>
      <c r="J686" s="42" t="e">
        <f>VLOOKUP(I686,TABLES!$B$2:$C$146,2,FALSE)</f>
        <v>#N/A</v>
      </c>
      <c r="K686" s="2"/>
      <c r="L686" s="21">
        <v>0</v>
      </c>
      <c r="M686" s="21">
        <v>0</v>
      </c>
      <c r="N686" s="26" t="str">
        <f t="shared" si="81"/>
        <v>0:00</v>
      </c>
      <c r="O686" s="26">
        <f t="shared" si="82"/>
        <v>0</v>
      </c>
      <c r="P686" s="42" t="str">
        <f>VLOOKUP(O686,TABLES!$F$2:$H$8,3)</f>
        <v>zero</v>
      </c>
      <c r="Q686" s="5"/>
    </row>
    <row r="687" spans="1:17" x14ac:dyDescent="0.35">
      <c r="A687" s="39" t="s">
        <v>4</v>
      </c>
      <c r="B687" s="14"/>
      <c r="C687" s="26" t="str">
        <f t="shared" si="76"/>
        <v>Q4-1899</v>
      </c>
      <c r="D687" s="27" t="str">
        <f t="shared" si="77"/>
        <v>1900</v>
      </c>
      <c r="E687" s="26" t="str">
        <f t="shared" si="78"/>
        <v>Q4</v>
      </c>
      <c r="F687" s="25" t="str">
        <f t="shared" si="79"/>
        <v>Jan-00</v>
      </c>
      <c r="G687" s="26" t="str">
        <f t="shared" si="80"/>
        <v>Sat</v>
      </c>
      <c r="H687" s="5"/>
      <c r="I687" s="42" t="e">
        <f>VLOOKUP(H687,TABLES!$A$2:$B$146,2,FALSE)</f>
        <v>#N/A</v>
      </c>
      <c r="J687" s="42" t="e">
        <f>VLOOKUP(I687,TABLES!$B$2:$C$146,2,FALSE)</f>
        <v>#N/A</v>
      </c>
      <c r="K687" s="2"/>
      <c r="L687" s="21">
        <v>0</v>
      </c>
      <c r="M687" s="21">
        <v>0</v>
      </c>
      <c r="N687" s="26" t="str">
        <f t="shared" si="81"/>
        <v>0:00</v>
      </c>
      <c r="O687" s="26">
        <f t="shared" si="82"/>
        <v>0</v>
      </c>
      <c r="P687" s="42" t="str">
        <f>VLOOKUP(O687,TABLES!$F$2:$H$8,3)</f>
        <v>zero</v>
      </c>
      <c r="Q687" s="5"/>
    </row>
    <row r="688" spans="1:17" x14ac:dyDescent="0.35">
      <c r="A688" s="39" t="s">
        <v>4</v>
      </c>
      <c r="B688" s="14"/>
      <c r="C688" s="26" t="str">
        <f t="shared" si="76"/>
        <v>Q4-1899</v>
      </c>
      <c r="D688" s="27" t="str">
        <f t="shared" si="77"/>
        <v>1900</v>
      </c>
      <c r="E688" s="26" t="str">
        <f t="shared" si="78"/>
        <v>Q4</v>
      </c>
      <c r="F688" s="25" t="str">
        <f t="shared" si="79"/>
        <v>Jan-00</v>
      </c>
      <c r="G688" s="26" t="str">
        <f t="shared" si="80"/>
        <v>Sat</v>
      </c>
      <c r="H688" s="5"/>
      <c r="I688" s="42" t="e">
        <f>VLOOKUP(H688,TABLES!$A$2:$B$146,2,FALSE)</f>
        <v>#N/A</v>
      </c>
      <c r="J688" s="42" t="e">
        <f>VLOOKUP(I688,TABLES!$B$2:$C$146,2,FALSE)</f>
        <v>#N/A</v>
      </c>
      <c r="K688" s="2"/>
      <c r="L688" s="21">
        <v>0</v>
      </c>
      <c r="M688" s="21">
        <v>0</v>
      </c>
      <c r="N688" s="26" t="str">
        <f t="shared" si="81"/>
        <v>0:00</v>
      </c>
      <c r="O688" s="26">
        <f t="shared" si="82"/>
        <v>0</v>
      </c>
      <c r="P688" s="42" t="str">
        <f>VLOOKUP(O688,TABLES!$F$2:$H$8,3)</f>
        <v>zero</v>
      </c>
      <c r="Q688" s="5"/>
    </row>
    <row r="689" spans="1:17" x14ac:dyDescent="0.35">
      <c r="A689" s="39" t="s">
        <v>4</v>
      </c>
      <c r="B689" s="14"/>
      <c r="C689" s="26" t="str">
        <f t="shared" si="76"/>
        <v>Q4-1899</v>
      </c>
      <c r="D689" s="27" t="str">
        <f t="shared" si="77"/>
        <v>1900</v>
      </c>
      <c r="E689" s="26" t="str">
        <f t="shared" si="78"/>
        <v>Q4</v>
      </c>
      <c r="F689" s="25" t="str">
        <f t="shared" si="79"/>
        <v>Jan-00</v>
      </c>
      <c r="G689" s="26" t="str">
        <f t="shared" si="80"/>
        <v>Sat</v>
      </c>
      <c r="H689" s="5"/>
      <c r="I689" s="42" t="e">
        <f>VLOOKUP(H689,TABLES!$A$2:$B$146,2,FALSE)</f>
        <v>#N/A</v>
      </c>
      <c r="J689" s="42" t="e">
        <f>VLOOKUP(I689,TABLES!$B$2:$C$146,2,FALSE)</f>
        <v>#N/A</v>
      </c>
      <c r="K689" s="2"/>
      <c r="L689" s="21">
        <v>0</v>
      </c>
      <c r="M689" s="21">
        <v>0</v>
      </c>
      <c r="N689" s="26" t="str">
        <f t="shared" si="81"/>
        <v>0:00</v>
      </c>
      <c r="O689" s="26">
        <f t="shared" si="82"/>
        <v>0</v>
      </c>
      <c r="P689" s="42" t="str">
        <f>VLOOKUP(O689,TABLES!$F$2:$H$8,3)</f>
        <v>zero</v>
      </c>
      <c r="Q689" s="5"/>
    </row>
    <row r="690" spans="1:17" x14ac:dyDescent="0.35">
      <c r="A690" s="39" t="s">
        <v>4</v>
      </c>
      <c r="B690" s="14"/>
      <c r="C690" s="26" t="str">
        <f t="shared" si="76"/>
        <v>Q4-1899</v>
      </c>
      <c r="D690" s="27" t="str">
        <f t="shared" si="77"/>
        <v>1900</v>
      </c>
      <c r="E690" s="26" t="str">
        <f t="shared" si="78"/>
        <v>Q4</v>
      </c>
      <c r="F690" s="25" t="str">
        <f t="shared" si="79"/>
        <v>Jan-00</v>
      </c>
      <c r="G690" s="26" t="str">
        <f t="shared" si="80"/>
        <v>Sat</v>
      </c>
      <c r="H690" s="5"/>
      <c r="I690" s="42" t="e">
        <f>VLOOKUP(H690,TABLES!$A$2:$B$146,2,FALSE)</f>
        <v>#N/A</v>
      </c>
      <c r="J690" s="42" t="e">
        <f>VLOOKUP(I690,TABLES!$B$2:$C$146,2,FALSE)</f>
        <v>#N/A</v>
      </c>
      <c r="K690" s="2"/>
      <c r="L690" s="21">
        <v>0</v>
      </c>
      <c r="M690" s="21">
        <v>0</v>
      </c>
      <c r="N690" s="26" t="str">
        <f t="shared" si="81"/>
        <v>0:00</v>
      </c>
      <c r="O690" s="26">
        <f t="shared" si="82"/>
        <v>0</v>
      </c>
      <c r="P690" s="42" t="str">
        <f>VLOOKUP(O690,TABLES!$F$2:$H$8,3)</f>
        <v>zero</v>
      </c>
      <c r="Q690" s="5"/>
    </row>
    <row r="691" spans="1:17" x14ac:dyDescent="0.35">
      <c r="A691" s="39" t="s">
        <v>4</v>
      </c>
      <c r="B691" s="14"/>
      <c r="C691" s="26" t="str">
        <f t="shared" si="76"/>
        <v>Q4-1899</v>
      </c>
      <c r="D691" s="27" t="str">
        <f t="shared" si="77"/>
        <v>1900</v>
      </c>
      <c r="E691" s="26" t="str">
        <f t="shared" si="78"/>
        <v>Q4</v>
      </c>
      <c r="F691" s="25" t="str">
        <f t="shared" si="79"/>
        <v>Jan-00</v>
      </c>
      <c r="G691" s="26" t="str">
        <f t="shared" si="80"/>
        <v>Sat</v>
      </c>
      <c r="H691" s="5"/>
      <c r="I691" s="42" t="e">
        <f>VLOOKUP(H691,TABLES!$A$2:$B$146,2,FALSE)</f>
        <v>#N/A</v>
      </c>
      <c r="J691" s="42" t="e">
        <f>VLOOKUP(I691,TABLES!$B$2:$C$146,2,FALSE)</f>
        <v>#N/A</v>
      </c>
      <c r="K691" s="2"/>
      <c r="L691" s="21">
        <v>0</v>
      </c>
      <c r="M691" s="21">
        <v>0</v>
      </c>
      <c r="N691" s="26" t="str">
        <f t="shared" si="81"/>
        <v>0:00</v>
      </c>
      <c r="O691" s="26">
        <f t="shared" si="82"/>
        <v>0</v>
      </c>
      <c r="P691" s="42" t="str">
        <f>VLOOKUP(O691,TABLES!$F$2:$H$8,3)</f>
        <v>zero</v>
      </c>
      <c r="Q691" s="5"/>
    </row>
    <row r="692" spans="1:17" x14ac:dyDescent="0.35">
      <c r="A692" s="39" t="s">
        <v>4</v>
      </c>
      <c r="B692" s="14"/>
      <c r="C692" s="26" t="str">
        <f t="shared" si="76"/>
        <v>Q4-1899</v>
      </c>
      <c r="D692" s="27" t="str">
        <f t="shared" si="77"/>
        <v>1900</v>
      </c>
      <c r="E692" s="26" t="str">
        <f t="shared" si="78"/>
        <v>Q4</v>
      </c>
      <c r="F692" s="25" t="str">
        <f t="shared" si="79"/>
        <v>Jan-00</v>
      </c>
      <c r="G692" s="26" t="str">
        <f t="shared" si="80"/>
        <v>Sat</v>
      </c>
      <c r="H692" s="5"/>
      <c r="I692" s="42" t="e">
        <f>VLOOKUP(H692,TABLES!$A$2:$B$146,2,FALSE)</f>
        <v>#N/A</v>
      </c>
      <c r="J692" s="42" t="e">
        <f>VLOOKUP(I692,TABLES!$B$2:$C$146,2,FALSE)</f>
        <v>#N/A</v>
      </c>
      <c r="K692" s="2"/>
      <c r="L692" s="21">
        <v>0</v>
      </c>
      <c r="M692" s="21">
        <v>0</v>
      </c>
      <c r="N692" s="26" t="str">
        <f t="shared" si="81"/>
        <v>0:00</v>
      </c>
      <c r="O692" s="26">
        <f t="shared" si="82"/>
        <v>0</v>
      </c>
      <c r="P692" s="42" t="str">
        <f>VLOOKUP(O692,TABLES!$F$2:$H$8,3)</f>
        <v>zero</v>
      </c>
      <c r="Q692" s="5"/>
    </row>
    <row r="693" spans="1:17" x14ac:dyDescent="0.35">
      <c r="A693" s="39" t="s">
        <v>4</v>
      </c>
      <c r="B693" s="14"/>
      <c r="C693" s="26" t="str">
        <f t="shared" si="76"/>
        <v>Q4-1899</v>
      </c>
      <c r="D693" s="27" t="str">
        <f t="shared" si="77"/>
        <v>1900</v>
      </c>
      <c r="E693" s="26" t="str">
        <f t="shared" si="78"/>
        <v>Q4</v>
      </c>
      <c r="F693" s="25" t="str">
        <f t="shared" si="79"/>
        <v>Jan-00</v>
      </c>
      <c r="G693" s="26" t="str">
        <f t="shared" si="80"/>
        <v>Sat</v>
      </c>
      <c r="H693" s="5"/>
      <c r="I693" s="42" t="e">
        <f>VLOOKUP(H693,TABLES!$A$2:$B$146,2,FALSE)</f>
        <v>#N/A</v>
      </c>
      <c r="J693" s="42" t="e">
        <f>VLOOKUP(I693,TABLES!$B$2:$C$146,2,FALSE)</f>
        <v>#N/A</v>
      </c>
      <c r="K693" s="2"/>
      <c r="L693" s="21">
        <v>0</v>
      </c>
      <c r="M693" s="21">
        <v>0</v>
      </c>
      <c r="N693" s="26" t="str">
        <f t="shared" si="81"/>
        <v>0:00</v>
      </c>
      <c r="O693" s="26">
        <f t="shared" si="82"/>
        <v>0</v>
      </c>
      <c r="P693" s="42" t="str">
        <f>VLOOKUP(O693,TABLES!$F$2:$H$8,3)</f>
        <v>zero</v>
      </c>
      <c r="Q693" s="5"/>
    </row>
    <row r="694" spans="1:17" x14ac:dyDescent="0.35">
      <c r="A694" s="39" t="s">
        <v>4</v>
      </c>
      <c r="B694" s="14"/>
      <c r="C694" s="26" t="str">
        <f t="shared" si="76"/>
        <v>Q4-1899</v>
      </c>
      <c r="D694" s="27" t="str">
        <f t="shared" si="77"/>
        <v>1900</v>
      </c>
      <c r="E694" s="26" t="str">
        <f t="shared" si="78"/>
        <v>Q4</v>
      </c>
      <c r="F694" s="25" t="str">
        <f t="shared" si="79"/>
        <v>Jan-00</v>
      </c>
      <c r="G694" s="26" t="str">
        <f t="shared" si="80"/>
        <v>Sat</v>
      </c>
      <c r="H694" s="5"/>
      <c r="I694" s="42" t="e">
        <f>VLOOKUP(H694,TABLES!$A$2:$B$146,2,FALSE)</f>
        <v>#N/A</v>
      </c>
      <c r="J694" s="42" t="e">
        <f>VLOOKUP(I694,TABLES!$B$2:$C$146,2,FALSE)</f>
        <v>#N/A</v>
      </c>
      <c r="K694" s="2"/>
      <c r="L694" s="21">
        <v>0</v>
      </c>
      <c r="M694" s="21">
        <v>0</v>
      </c>
      <c r="N694" s="26" t="str">
        <f t="shared" si="81"/>
        <v>0:00</v>
      </c>
      <c r="O694" s="26">
        <f t="shared" si="82"/>
        <v>0</v>
      </c>
      <c r="P694" s="42" t="str">
        <f>VLOOKUP(O694,TABLES!$F$2:$H$8,3)</f>
        <v>zero</v>
      </c>
      <c r="Q694" s="5"/>
    </row>
    <row r="695" spans="1:17" x14ac:dyDescent="0.35">
      <c r="A695" s="39" t="s">
        <v>4</v>
      </c>
      <c r="B695" s="14"/>
      <c r="C695" s="26" t="str">
        <f t="shared" si="76"/>
        <v>Q4-1899</v>
      </c>
      <c r="D695" s="27" t="str">
        <f t="shared" si="77"/>
        <v>1900</v>
      </c>
      <c r="E695" s="26" t="str">
        <f t="shared" si="78"/>
        <v>Q4</v>
      </c>
      <c r="F695" s="25" t="str">
        <f t="shared" si="79"/>
        <v>Jan-00</v>
      </c>
      <c r="G695" s="26" t="str">
        <f t="shared" si="80"/>
        <v>Sat</v>
      </c>
      <c r="H695" s="5"/>
      <c r="I695" s="42" t="e">
        <f>VLOOKUP(H695,TABLES!$A$2:$B$146,2,FALSE)</f>
        <v>#N/A</v>
      </c>
      <c r="J695" s="42" t="e">
        <f>VLOOKUP(I695,TABLES!$B$2:$C$146,2,FALSE)</f>
        <v>#N/A</v>
      </c>
      <c r="K695" s="2"/>
      <c r="L695" s="21">
        <v>0</v>
      </c>
      <c r="M695" s="21">
        <v>0</v>
      </c>
      <c r="N695" s="26" t="str">
        <f t="shared" si="81"/>
        <v>0:00</v>
      </c>
      <c r="O695" s="26">
        <f t="shared" si="82"/>
        <v>0</v>
      </c>
      <c r="P695" s="42" t="str">
        <f>VLOOKUP(O695,TABLES!$F$2:$H$8,3)</f>
        <v>zero</v>
      </c>
      <c r="Q695" s="5"/>
    </row>
    <row r="696" spans="1:17" x14ac:dyDescent="0.35">
      <c r="A696" s="39" t="s">
        <v>4</v>
      </c>
      <c r="B696" s="14"/>
      <c r="C696" s="26" t="str">
        <f t="shared" si="76"/>
        <v>Q4-1899</v>
      </c>
      <c r="D696" s="27" t="str">
        <f t="shared" si="77"/>
        <v>1900</v>
      </c>
      <c r="E696" s="26" t="str">
        <f t="shared" si="78"/>
        <v>Q4</v>
      </c>
      <c r="F696" s="25" t="str">
        <f t="shared" si="79"/>
        <v>Jan-00</v>
      </c>
      <c r="G696" s="26" t="str">
        <f t="shared" si="80"/>
        <v>Sat</v>
      </c>
      <c r="H696" s="5"/>
      <c r="I696" s="42" t="e">
        <f>VLOOKUP(H696,TABLES!$A$2:$B$146,2,FALSE)</f>
        <v>#N/A</v>
      </c>
      <c r="J696" s="42" t="e">
        <f>VLOOKUP(I696,TABLES!$B$2:$C$146,2,FALSE)</f>
        <v>#N/A</v>
      </c>
      <c r="K696" s="2"/>
      <c r="L696" s="21">
        <v>0</v>
      </c>
      <c r="M696" s="21">
        <v>0</v>
      </c>
      <c r="N696" s="26" t="str">
        <f t="shared" si="81"/>
        <v>0:00</v>
      </c>
      <c r="O696" s="26">
        <f t="shared" si="82"/>
        <v>0</v>
      </c>
      <c r="P696" s="42" t="str">
        <f>VLOOKUP(O696,TABLES!$F$2:$H$8,3)</f>
        <v>zero</v>
      </c>
      <c r="Q696" s="5"/>
    </row>
    <row r="697" spans="1:17" x14ac:dyDescent="0.35">
      <c r="A697" s="39" t="s">
        <v>4</v>
      </c>
      <c r="B697" s="14"/>
      <c r="C697" s="26" t="str">
        <f t="shared" si="76"/>
        <v>Q4-1899</v>
      </c>
      <c r="D697" s="27" t="str">
        <f t="shared" si="77"/>
        <v>1900</v>
      </c>
      <c r="E697" s="26" t="str">
        <f t="shared" si="78"/>
        <v>Q4</v>
      </c>
      <c r="F697" s="25" t="str">
        <f t="shared" si="79"/>
        <v>Jan-00</v>
      </c>
      <c r="G697" s="26" t="str">
        <f t="shared" si="80"/>
        <v>Sat</v>
      </c>
      <c r="H697" s="5"/>
      <c r="I697" s="42" t="e">
        <f>VLOOKUP(H697,TABLES!$A$2:$B$146,2,FALSE)</f>
        <v>#N/A</v>
      </c>
      <c r="J697" s="42" t="e">
        <f>VLOOKUP(I697,TABLES!$B$2:$C$146,2,FALSE)</f>
        <v>#N/A</v>
      </c>
      <c r="K697" s="2"/>
      <c r="L697" s="21">
        <v>0</v>
      </c>
      <c r="M697" s="21">
        <v>0</v>
      </c>
      <c r="N697" s="26" t="str">
        <f t="shared" si="81"/>
        <v>0:00</v>
      </c>
      <c r="O697" s="26">
        <f t="shared" si="82"/>
        <v>0</v>
      </c>
      <c r="P697" s="42" t="str">
        <f>VLOOKUP(O697,TABLES!$F$2:$H$8,3)</f>
        <v>zero</v>
      </c>
      <c r="Q697" s="5"/>
    </row>
    <row r="698" spans="1:17" x14ac:dyDescent="0.35">
      <c r="A698" s="39" t="s">
        <v>4</v>
      </c>
      <c r="B698" s="14"/>
      <c r="C698" s="26" t="str">
        <f t="shared" si="76"/>
        <v>Q4-1899</v>
      </c>
      <c r="D698" s="27" t="str">
        <f t="shared" si="77"/>
        <v>1900</v>
      </c>
      <c r="E698" s="26" t="str">
        <f t="shared" si="78"/>
        <v>Q4</v>
      </c>
      <c r="F698" s="25" t="str">
        <f t="shared" si="79"/>
        <v>Jan-00</v>
      </c>
      <c r="G698" s="26" t="str">
        <f t="shared" si="80"/>
        <v>Sat</v>
      </c>
      <c r="H698" s="5"/>
      <c r="I698" s="42" t="e">
        <f>VLOOKUP(H698,TABLES!$A$2:$B$146,2,FALSE)</f>
        <v>#N/A</v>
      </c>
      <c r="J698" s="42" t="e">
        <f>VLOOKUP(I698,TABLES!$B$2:$C$146,2,FALSE)</f>
        <v>#N/A</v>
      </c>
      <c r="K698" s="2"/>
      <c r="L698" s="21">
        <v>0</v>
      </c>
      <c r="M698" s="21">
        <v>0</v>
      </c>
      <c r="N698" s="26" t="str">
        <f t="shared" si="81"/>
        <v>0:00</v>
      </c>
      <c r="O698" s="26">
        <f t="shared" si="82"/>
        <v>0</v>
      </c>
      <c r="P698" s="42" t="str">
        <f>VLOOKUP(O698,TABLES!$F$2:$H$8,3)</f>
        <v>zero</v>
      </c>
      <c r="Q698" s="5"/>
    </row>
    <row r="699" spans="1:17" x14ac:dyDescent="0.35">
      <c r="A699" s="39" t="s">
        <v>4</v>
      </c>
      <c r="B699" s="14"/>
      <c r="C699" s="26" t="str">
        <f t="shared" si="76"/>
        <v>Q4-1899</v>
      </c>
      <c r="D699" s="27" t="str">
        <f t="shared" si="77"/>
        <v>1900</v>
      </c>
      <c r="E699" s="26" t="str">
        <f t="shared" si="78"/>
        <v>Q4</v>
      </c>
      <c r="F699" s="25" t="str">
        <f t="shared" si="79"/>
        <v>Jan-00</v>
      </c>
      <c r="G699" s="26" t="str">
        <f t="shared" si="80"/>
        <v>Sat</v>
      </c>
      <c r="H699" s="5"/>
      <c r="I699" s="42" t="e">
        <f>VLOOKUP(H699,TABLES!$A$2:$B$146,2,FALSE)</f>
        <v>#N/A</v>
      </c>
      <c r="J699" s="42" t="e">
        <f>VLOOKUP(I699,TABLES!$B$2:$C$146,2,FALSE)</f>
        <v>#N/A</v>
      </c>
      <c r="K699" s="2"/>
      <c r="L699" s="21">
        <v>0</v>
      </c>
      <c r="M699" s="21">
        <v>0</v>
      </c>
      <c r="N699" s="26" t="str">
        <f t="shared" si="81"/>
        <v>0:00</v>
      </c>
      <c r="O699" s="26">
        <f t="shared" si="82"/>
        <v>0</v>
      </c>
      <c r="P699" s="42" t="str">
        <f>VLOOKUP(O699,TABLES!$F$2:$H$8,3)</f>
        <v>zero</v>
      </c>
      <c r="Q699" s="5"/>
    </row>
    <row r="700" spans="1:17" x14ac:dyDescent="0.35">
      <c r="A700" s="39" t="s">
        <v>4</v>
      </c>
      <c r="B700" s="14"/>
      <c r="C700" s="26" t="str">
        <f t="shared" si="76"/>
        <v>Q4-1899</v>
      </c>
      <c r="D700" s="27" t="str">
        <f t="shared" si="77"/>
        <v>1900</v>
      </c>
      <c r="E700" s="26" t="str">
        <f t="shared" si="78"/>
        <v>Q4</v>
      </c>
      <c r="F700" s="25" t="str">
        <f t="shared" si="79"/>
        <v>Jan-00</v>
      </c>
      <c r="G700" s="26" t="str">
        <f t="shared" si="80"/>
        <v>Sat</v>
      </c>
      <c r="H700" s="5"/>
      <c r="I700" s="42" t="e">
        <f>VLOOKUP(H700,TABLES!$A$2:$B$146,2,FALSE)</f>
        <v>#N/A</v>
      </c>
      <c r="J700" s="42" t="e">
        <f>VLOOKUP(I700,TABLES!$B$2:$C$146,2,FALSE)</f>
        <v>#N/A</v>
      </c>
      <c r="K700" s="2"/>
      <c r="L700" s="21">
        <v>0</v>
      </c>
      <c r="M700" s="21">
        <v>0</v>
      </c>
      <c r="N700" s="26" t="str">
        <f t="shared" si="81"/>
        <v>0:00</v>
      </c>
      <c r="O700" s="26">
        <f t="shared" si="82"/>
        <v>0</v>
      </c>
      <c r="P700" s="42" t="str">
        <f>VLOOKUP(O700,TABLES!$F$2:$H$8,3)</f>
        <v>zero</v>
      </c>
      <c r="Q700" s="5"/>
    </row>
    <row r="701" spans="1:17" x14ac:dyDescent="0.35">
      <c r="A701" s="39" t="s">
        <v>4</v>
      </c>
      <c r="B701" s="14"/>
      <c r="C701" s="26" t="str">
        <f t="shared" si="76"/>
        <v>Q4-1899</v>
      </c>
      <c r="D701" s="27" t="str">
        <f t="shared" si="77"/>
        <v>1900</v>
      </c>
      <c r="E701" s="26" t="str">
        <f t="shared" si="78"/>
        <v>Q4</v>
      </c>
      <c r="F701" s="25" t="str">
        <f t="shared" si="79"/>
        <v>Jan-00</v>
      </c>
      <c r="G701" s="26" t="str">
        <f t="shared" si="80"/>
        <v>Sat</v>
      </c>
      <c r="H701" s="5"/>
      <c r="I701" s="42" t="e">
        <f>VLOOKUP(H701,TABLES!$A$2:$B$146,2,FALSE)</f>
        <v>#N/A</v>
      </c>
      <c r="J701" s="42" t="e">
        <f>VLOOKUP(I701,TABLES!$B$2:$C$146,2,FALSE)</f>
        <v>#N/A</v>
      </c>
      <c r="K701" s="2"/>
      <c r="L701" s="21">
        <v>0</v>
      </c>
      <c r="M701" s="21">
        <v>0</v>
      </c>
      <c r="N701" s="26" t="str">
        <f t="shared" si="81"/>
        <v>0:00</v>
      </c>
      <c r="O701" s="26">
        <f t="shared" si="82"/>
        <v>0</v>
      </c>
      <c r="P701" s="42" t="str">
        <f>VLOOKUP(O701,TABLES!$F$2:$H$8,3)</f>
        <v>zero</v>
      </c>
      <c r="Q701" s="5"/>
    </row>
    <row r="702" spans="1:17" x14ac:dyDescent="0.35">
      <c r="A702" s="39" t="s">
        <v>4</v>
      </c>
      <c r="B702" s="14"/>
      <c r="C702" s="26" t="str">
        <f t="shared" si="76"/>
        <v>Q4-1899</v>
      </c>
      <c r="D702" s="27" t="str">
        <f t="shared" si="77"/>
        <v>1900</v>
      </c>
      <c r="E702" s="26" t="str">
        <f t="shared" si="78"/>
        <v>Q4</v>
      </c>
      <c r="F702" s="25" t="str">
        <f t="shared" si="79"/>
        <v>Jan-00</v>
      </c>
      <c r="G702" s="26" t="str">
        <f t="shared" si="80"/>
        <v>Sat</v>
      </c>
      <c r="H702" s="5"/>
      <c r="I702" s="42" t="e">
        <f>VLOOKUP(H702,TABLES!$A$2:$B$146,2,FALSE)</f>
        <v>#N/A</v>
      </c>
      <c r="J702" s="42" t="e">
        <f>VLOOKUP(I702,TABLES!$B$2:$C$146,2,FALSE)</f>
        <v>#N/A</v>
      </c>
      <c r="K702" s="2"/>
      <c r="L702" s="21">
        <v>0</v>
      </c>
      <c r="M702" s="21">
        <v>0</v>
      </c>
      <c r="N702" s="26" t="str">
        <f t="shared" si="81"/>
        <v>0:00</v>
      </c>
      <c r="O702" s="26">
        <f t="shared" si="82"/>
        <v>0</v>
      </c>
      <c r="P702" s="42" t="str">
        <f>VLOOKUP(O702,TABLES!$F$2:$H$8,3)</f>
        <v>zero</v>
      </c>
      <c r="Q702" s="5"/>
    </row>
    <row r="703" spans="1:17" x14ac:dyDescent="0.35">
      <c r="A703" s="39" t="s">
        <v>4</v>
      </c>
      <c r="B703" s="14"/>
      <c r="C703" s="26" t="str">
        <f t="shared" si="76"/>
        <v>Q4-1899</v>
      </c>
      <c r="D703" s="27" t="str">
        <f t="shared" si="77"/>
        <v>1900</v>
      </c>
      <c r="E703" s="26" t="str">
        <f t="shared" si="78"/>
        <v>Q4</v>
      </c>
      <c r="F703" s="25" t="str">
        <f t="shared" si="79"/>
        <v>Jan-00</v>
      </c>
      <c r="G703" s="26" t="str">
        <f t="shared" si="80"/>
        <v>Sat</v>
      </c>
      <c r="H703" s="5"/>
      <c r="I703" s="42" t="e">
        <f>VLOOKUP(H703,TABLES!$A$2:$B$146,2,FALSE)</f>
        <v>#N/A</v>
      </c>
      <c r="J703" s="42" t="e">
        <f>VLOOKUP(I703,TABLES!$B$2:$C$146,2,FALSE)</f>
        <v>#N/A</v>
      </c>
      <c r="K703" s="2"/>
      <c r="L703" s="21">
        <v>0</v>
      </c>
      <c r="M703" s="21">
        <v>0</v>
      </c>
      <c r="N703" s="26" t="str">
        <f t="shared" si="81"/>
        <v>0:00</v>
      </c>
      <c r="O703" s="26">
        <f t="shared" si="82"/>
        <v>0</v>
      </c>
      <c r="P703" s="42" t="str">
        <f>VLOOKUP(O703,TABLES!$F$2:$H$8,3)</f>
        <v>zero</v>
      </c>
      <c r="Q703" s="5"/>
    </row>
    <row r="704" spans="1:17" x14ac:dyDescent="0.35">
      <c r="A704" s="39" t="s">
        <v>4</v>
      </c>
      <c r="B704" s="14"/>
      <c r="C704" s="26" t="str">
        <f t="shared" si="76"/>
        <v>Q4-1899</v>
      </c>
      <c r="D704" s="27" t="str">
        <f t="shared" si="77"/>
        <v>1900</v>
      </c>
      <c r="E704" s="26" t="str">
        <f t="shared" si="78"/>
        <v>Q4</v>
      </c>
      <c r="F704" s="25" t="str">
        <f t="shared" si="79"/>
        <v>Jan-00</v>
      </c>
      <c r="G704" s="26" t="str">
        <f t="shared" si="80"/>
        <v>Sat</v>
      </c>
      <c r="H704" s="5"/>
      <c r="I704" s="42" t="e">
        <f>VLOOKUP(H704,TABLES!$A$2:$B$146,2,FALSE)</f>
        <v>#N/A</v>
      </c>
      <c r="J704" s="42" t="e">
        <f>VLOOKUP(I704,TABLES!$B$2:$C$146,2,FALSE)</f>
        <v>#N/A</v>
      </c>
      <c r="K704" s="2"/>
      <c r="L704" s="21">
        <v>0</v>
      </c>
      <c r="M704" s="21">
        <v>0</v>
      </c>
      <c r="N704" s="26" t="str">
        <f t="shared" si="81"/>
        <v>0:00</v>
      </c>
      <c r="O704" s="26">
        <f t="shared" si="82"/>
        <v>0</v>
      </c>
      <c r="P704" s="42" t="str">
        <f>VLOOKUP(O704,TABLES!$F$2:$H$8,3)</f>
        <v>zero</v>
      </c>
      <c r="Q704" s="5"/>
    </row>
    <row r="705" spans="1:17" x14ac:dyDescent="0.35">
      <c r="A705" s="39" t="s">
        <v>4</v>
      </c>
      <c r="B705" s="14"/>
      <c r="C705" s="26" t="str">
        <f t="shared" si="76"/>
        <v>Q4-1899</v>
      </c>
      <c r="D705" s="27" t="str">
        <f t="shared" si="77"/>
        <v>1900</v>
      </c>
      <c r="E705" s="26" t="str">
        <f t="shared" si="78"/>
        <v>Q4</v>
      </c>
      <c r="F705" s="25" t="str">
        <f t="shared" si="79"/>
        <v>Jan-00</v>
      </c>
      <c r="G705" s="26" t="str">
        <f t="shared" si="80"/>
        <v>Sat</v>
      </c>
      <c r="H705" s="5"/>
      <c r="I705" s="42" t="e">
        <f>VLOOKUP(H705,TABLES!$A$2:$B$146,2,FALSE)</f>
        <v>#N/A</v>
      </c>
      <c r="J705" s="42" t="e">
        <f>VLOOKUP(I705,TABLES!$B$2:$C$146,2,FALSE)</f>
        <v>#N/A</v>
      </c>
      <c r="K705" s="2"/>
      <c r="L705" s="21">
        <v>0</v>
      </c>
      <c r="M705" s="21">
        <v>0</v>
      </c>
      <c r="N705" s="26" t="str">
        <f t="shared" si="81"/>
        <v>0:00</v>
      </c>
      <c r="O705" s="26">
        <f t="shared" si="82"/>
        <v>0</v>
      </c>
      <c r="P705" s="42" t="str">
        <f>VLOOKUP(O705,TABLES!$F$2:$H$8,3)</f>
        <v>zero</v>
      </c>
      <c r="Q705" s="5"/>
    </row>
    <row r="706" spans="1:17" x14ac:dyDescent="0.35">
      <c r="A706" s="39" t="s">
        <v>4</v>
      </c>
      <c r="B706" s="14"/>
      <c r="C706" s="26" t="str">
        <f t="shared" si="76"/>
        <v>Q4-1899</v>
      </c>
      <c r="D706" s="27" t="str">
        <f t="shared" si="77"/>
        <v>1900</v>
      </c>
      <c r="E706" s="26" t="str">
        <f t="shared" si="78"/>
        <v>Q4</v>
      </c>
      <c r="F706" s="25" t="str">
        <f t="shared" si="79"/>
        <v>Jan-00</v>
      </c>
      <c r="G706" s="26" t="str">
        <f t="shared" si="80"/>
        <v>Sat</v>
      </c>
      <c r="H706" s="5"/>
      <c r="I706" s="42" t="e">
        <f>VLOOKUP(H706,TABLES!$A$2:$B$146,2,FALSE)</f>
        <v>#N/A</v>
      </c>
      <c r="J706" s="42" t="e">
        <f>VLOOKUP(I706,TABLES!$B$2:$C$146,2,FALSE)</f>
        <v>#N/A</v>
      </c>
      <c r="K706" s="2"/>
      <c r="L706" s="21">
        <v>0</v>
      </c>
      <c r="M706" s="21">
        <v>0</v>
      </c>
      <c r="N706" s="26" t="str">
        <f t="shared" si="81"/>
        <v>0:00</v>
      </c>
      <c r="O706" s="26">
        <f t="shared" si="82"/>
        <v>0</v>
      </c>
      <c r="P706" s="42" t="str">
        <f>VLOOKUP(O706,TABLES!$F$2:$H$8,3)</f>
        <v>zero</v>
      </c>
      <c r="Q706" s="5"/>
    </row>
    <row r="707" spans="1:17" x14ac:dyDescent="0.35">
      <c r="A707" s="39" t="s">
        <v>4</v>
      </c>
      <c r="B707" s="14"/>
      <c r="C707" s="26" t="str">
        <f t="shared" ref="C707:C770" si="83">"Q"&amp;CHOOSE(MONTH(B707),4,4,4,1,1,1,2,2,2,3,3,3)&amp;"-"&amp;IF(MONTH(B707)&lt;4,0,1)+YEAR(B707)-1</f>
        <v>Q4-1899</v>
      </c>
      <c r="D707" s="27" t="str">
        <f t="shared" ref="D707:D770" si="84">TEXT(B707,"yyyy")</f>
        <v>1900</v>
      </c>
      <c r="E707" s="26" t="str">
        <f t="shared" ref="E707:E770" si="85">"Q"&amp;CHOOSE(MONTH(B707),4,4,4,1,1,1,2,2,2,3,3,3)</f>
        <v>Q4</v>
      </c>
      <c r="F707" s="25" t="str">
        <f t="shared" ref="F707:F770" si="86">TEXT(B707,"mmm-yy")</f>
        <v>Jan-00</v>
      </c>
      <c r="G707" s="26" t="str">
        <f t="shared" ref="G707:G770" si="87">TEXT(B707,"ddd")</f>
        <v>Sat</v>
      </c>
      <c r="H707" s="5"/>
      <c r="I707" s="42" t="e">
        <f>VLOOKUP(H707,TABLES!$A$2:$B$146,2,FALSE)</f>
        <v>#N/A</v>
      </c>
      <c r="J707" s="42" t="e">
        <f>VLOOKUP(I707,TABLES!$B$2:$C$146,2,FALSE)</f>
        <v>#N/A</v>
      </c>
      <c r="K707" s="2"/>
      <c r="L707" s="21">
        <v>0</v>
      </c>
      <c r="M707" s="21">
        <v>0</v>
      </c>
      <c r="N707" s="26" t="str">
        <f t="shared" ref="N707:N770" si="88">TEXT(M707-L707,"H:MM")</f>
        <v>0:00</v>
      </c>
      <c r="O707" s="26">
        <f t="shared" ref="O707:O770" si="89">(M707-L707)*1440</f>
        <v>0</v>
      </c>
      <c r="P707" s="42" t="str">
        <f>VLOOKUP(O707,TABLES!$F$2:$H$8,3)</f>
        <v>zero</v>
      </c>
      <c r="Q707" s="5"/>
    </row>
    <row r="708" spans="1:17" x14ac:dyDescent="0.35">
      <c r="A708" s="39" t="s">
        <v>4</v>
      </c>
      <c r="B708" s="14"/>
      <c r="C708" s="26" t="str">
        <f t="shared" si="83"/>
        <v>Q4-1899</v>
      </c>
      <c r="D708" s="27" t="str">
        <f t="shared" si="84"/>
        <v>1900</v>
      </c>
      <c r="E708" s="26" t="str">
        <f t="shared" si="85"/>
        <v>Q4</v>
      </c>
      <c r="F708" s="25" t="str">
        <f t="shared" si="86"/>
        <v>Jan-00</v>
      </c>
      <c r="G708" s="26" t="str">
        <f t="shared" si="87"/>
        <v>Sat</v>
      </c>
      <c r="H708" s="5"/>
      <c r="I708" s="42" t="e">
        <f>VLOOKUP(H708,TABLES!$A$2:$B$146,2,FALSE)</f>
        <v>#N/A</v>
      </c>
      <c r="J708" s="42" t="e">
        <f>VLOOKUP(I708,TABLES!$B$2:$C$146,2,FALSE)</f>
        <v>#N/A</v>
      </c>
      <c r="K708" s="2"/>
      <c r="L708" s="21">
        <v>0</v>
      </c>
      <c r="M708" s="21">
        <v>0</v>
      </c>
      <c r="N708" s="26" t="str">
        <f t="shared" si="88"/>
        <v>0:00</v>
      </c>
      <c r="O708" s="26">
        <f t="shared" si="89"/>
        <v>0</v>
      </c>
      <c r="P708" s="42" t="str">
        <f>VLOOKUP(O708,TABLES!$F$2:$H$8,3)</f>
        <v>zero</v>
      </c>
      <c r="Q708" s="5"/>
    </row>
    <row r="709" spans="1:17" x14ac:dyDescent="0.35">
      <c r="A709" s="39" t="s">
        <v>4</v>
      </c>
      <c r="B709" s="14"/>
      <c r="C709" s="26" t="str">
        <f t="shared" si="83"/>
        <v>Q4-1899</v>
      </c>
      <c r="D709" s="27" t="str">
        <f t="shared" si="84"/>
        <v>1900</v>
      </c>
      <c r="E709" s="26" t="str">
        <f t="shared" si="85"/>
        <v>Q4</v>
      </c>
      <c r="F709" s="25" t="str">
        <f t="shared" si="86"/>
        <v>Jan-00</v>
      </c>
      <c r="G709" s="26" t="str">
        <f t="shared" si="87"/>
        <v>Sat</v>
      </c>
      <c r="H709" s="5"/>
      <c r="I709" s="42" t="e">
        <f>VLOOKUP(H709,TABLES!$A$2:$B$146,2,FALSE)</f>
        <v>#N/A</v>
      </c>
      <c r="J709" s="42" t="e">
        <f>VLOOKUP(I709,TABLES!$B$2:$C$146,2,FALSE)</f>
        <v>#N/A</v>
      </c>
      <c r="K709" s="2"/>
      <c r="L709" s="21">
        <v>0</v>
      </c>
      <c r="M709" s="21">
        <v>0</v>
      </c>
      <c r="N709" s="26" t="str">
        <f t="shared" si="88"/>
        <v>0:00</v>
      </c>
      <c r="O709" s="26">
        <f t="shared" si="89"/>
        <v>0</v>
      </c>
      <c r="P709" s="42" t="str">
        <f>VLOOKUP(O709,TABLES!$F$2:$H$8,3)</f>
        <v>zero</v>
      </c>
      <c r="Q709" s="5"/>
    </row>
    <row r="710" spans="1:17" x14ac:dyDescent="0.35">
      <c r="A710" s="39" t="s">
        <v>4</v>
      </c>
      <c r="B710" s="14"/>
      <c r="C710" s="26" t="str">
        <f t="shared" si="83"/>
        <v>Q4-1899</v>
      </c>
      <c r="D710" s="27" t="str">
        <f t="shared" si="84"/>
        <v>1900</v>
      </c>
      <c r="E710" s="26" t="str">
        <f t="shared" si="85"/>
        <v>Q4</v>
      </c>
      <c r="F710" s="25" t="str">
        <f t="shared" si="86"/>
        <v>Jan-00</v>
      </c>
      <c r="G710" s="26" t="str">
        <f t="shared" si="87"/>
        <v>Sat</v>
      </c>
      <c r="H710" s="5"/>
      <c r="I710" s="42" t="e">
        <f>VLOOKUP(H710,TABLES!$A$2:$B$146,2,FALSE)</f>
        <v>#N/A</v>
      </c>
      <c r="J710" s="42" t="e">
        <f>VLOOKUP(I710,TABLES!$B$2:$C$146,2,FALSE)</f>
        <v>#N/A</v>
      </c>
      <c r="K710" s="2"/>
      <c r="L710" s="21">
        <v>0</v>
      </c>
      <c r="M710" s="21">
        <v>0</v>
      </c>
      <c r="N710" s="26" t="str">
        <f t="shared" si="88"/>
        <v>0:00</v>
      </c>
      <c r="O710" s="26">
        <f t="shared" si="89"/>
        <v>0</v>
      </c>
      <c r="P710" s="42" t="str">
        <f>VLOOKUP(O710,TABLES!$F$2:$H$8,3)</f>
        <v>zero</v>
      </c>
      <c r="Q710" s="5"/>
    </row>
    <row r="711" spans="1:17" x14ac:dyDescent="0.35">
      <c r="A711" s="39" t="s">
        <v>4</v>
      </c>
      <c r="B711" s="14"/>
      <c r="C711" s="26" t="str">
        <f t="shared" si="83"/>
        <v>Q4-1899</v>
      </c>
      <c r="D711" s="27" t="str">
        <f t="shared" si="84"/>
        <v>1900</v>
      </c>
      <c r="E711" s="26" t="str">
        <f t="shared" si="85"/>
        <v>Q4</v>
      </c>
      <c r="F711" s="25" t="str">
        <f t="shared" si="86"/>
        <v>Jan-00</v>
      </c>
      <c r="G711" s="26" t="str">
        <f t="shared" si="87"/>
        <v>Sat</v>
      </c>
      <c r="H711" s="5"/>
      <c r="I711" s="42" t="e">
        <f>VLOOKUP(H711,TABLES!$A$2:$B$146,2,FALSE)</f>
        <v>#N/A</v>
      </c>
      <c r="J711" s="42" t="e">
        <f>VLOOKUP(I711,TABLES!$B$2:$C$146,2,FALSE)</f>
        <v>#N/A</v>
      </c>
      <c r="K711" s="2"/>
      <c r="L711" s="21">
        <v>0</v>
      </c>
      <c r="M711" s="21">
        <v>0</v>
      </c>
      <c r="N711" s="26" t="str">
        <f t="shared" si="88"/>
        <v>0:00</v>
      </c>
      <c r="O711" s="26">
        <f t="shared" si="89"/>
        <v>0</v>
      </c>
      <c r="P711" s="42" t="str">
        <f>VLOOKUP(O711,TABLES!$F$2:$H$8,3)</f>
        <v>zero</v>
      </c>
      <c r="Q711" s="5"/>
    </row>
    <row r="712" spans="1:17" x14ac:dyDescent="0.35">
      <c r="A712" s="39" t="s">
        <v>4</v>
      </c>
      <c r="B712" s="14"/>
      <c r="C712" s="26" t="str">
        <f t="shared" si="83"/>
        <v>Q4-1899</v>
      </c>
      <c r="D712" s="27" t="str">
        <f t="shared" si="84"/>
        <v>1900</v>
      </c>
      <c r="E712" s="26" t="str">
        <f t="shared" si="85"/>
        <v>Q4</v>
      </c>
      <c r="F712" s="25" t="str">
        <f t="shared" si="86"/>
        <v>Jan-00</v>
      </c>
      <c r="G712" s="26" t="str">
        <f t="shared" si="87"/>
        <v>Sat</v>
      </c>
      <c r="H712" s="5"/>
      <c r="I712" s="42" t="e">
        <f>VLOOKUP(H712,TABLES!$A$2:$B$146,2,FALSE)</f>
        <v>#N/A</v>
      </c>
      <c r="J712" s="42" t="e">
        <f>VLOOKUP(I712,TABLES!$B$2:$C$146,2,FALSE)</f>
        <v>#N/A</v>
      </c>
      <c r="K712" s="2"/>
      <c r="L712" s="21">
        <v>0</v>
      </c>
      <c r="M712" s="21">
        <v>0</v>
      </c>
      <c r="N712" s="26" t="str">
        <f t="shared" si="88"/>
        <v>0:00</v>
      </c>
      <c r="O712" s="26">
        <f t="shared" si="89"/>
        <v>0</v>
      </c>
      <c r="P712" s="42" t="str">
        <f>VLOOKUP(O712,TABLES!$F$2:$H$8,3)</f>
        <v>zero</v>
      </c>
      <c r="Q712" s="5"/>
    </row>
    <row r="713" spans="1:17" x14ac:dyDescent="0.35">
      <c r="A713" s="39" t="s">
        <v>4</v>
      </c>
      <c r="B713" s="14"/>
      <c r="C713" s="26" t="str">
        <f t="shared" si="83"/>
        <v>Q4-1899</v>
      </c>
      <c r="D713" s="27" t="str">
        <f t="shared" si="84"/>
        <v>1900</v>
      </c>
      <c r="E713" s="26" t="str">
        <f t="shared" si="85"/>
        <v>Q4</v>
      </c>
      <c r="F713" s="25" t="str">
        <f t="shared" si="86"/>
        <v>Jan-00</v>
      </c>
      <c r="G713" s="26" t="str">
        <f t="shared" si="87"/>
        <v>Sat</v>
      </c>
      <c r="H713" s="5"/>
      <c r="I713" s="42" t="e">
        <f>VLOOKUP(H713,TABLES!$A$2:$B$146,2,FALSE)</f>
        <v>#N/A</v>
      </c>
      <c r="J713" s="42" t="e">
        <f>VLOOKUP(I713,TABLES!$B$2:$C$146,2,FALSE)</f>
        <v>#N/A</v>
      </c>
      <c r="K713" s="2"/>
      <c r="L713" s="21">
        <v>0</v>
      </c>
      <c r="M713" s="21">
        <v>0</v>
      </c>
      <c r="N713" s="26" t="str">
        <f t="shared" si="88"/>
        <v>0:00</v>
      </c>
      <c r="O713" s="26">
        <f t="shared" si="89"/>
        <v>0</v>
      </c>
      <c r="P713" s="42" t="str">
        <f>VLOOKUP(O713,TABLES!$F$2:$H$8,3)</f>
        <v>zero</v>
      </c>
      <c r="Q713" s="5"/>
    </row>
    <row r="714" spans="1:17" x14ac:dyDescent="0.35">
      <c r="A714" s="39" t="s">
        <v>4</v>
      </c>
      <c r="B714" s="14"/>
      <c r="C714" s="26" t="str">
        <f t="shared" si="83"/>
        <v>Q4-1899</v>
      </c>
      <c r="D714" s="27" t="str">
        <f t="shared" si="84"/>
        <v>1900</v>
      </c>
      <c r="E714" s="26" t="str">
        <f t="shared" si="85"/>
        <v>Q4</v>
      </c>
      <c r="F714" s="25" t="str">
        <f t="shared" si="86"/>
        <v>Jan-00</v>
      </c>
      <c r="G714" s="26" t="str">
        <f t="shared" si="87"/>
        <v>Sat</v>
      </c>
      <c r="H714" s="5"/>
      <c r="I714" s="42" t="e">
        <f>VLOOKUP(H714,TABLES!$A$2:$B$146,2,FALSE)</f>
        <v>#N/A</v>
      </c>
      <c r="J714" s="42" t="e">
        <f>VLOOKUP(I714,TABLES!$B$2:$C$146,2,FALSE)</f>
        <v>#N/A</v>
      </c>
      <c r="K714" s="2"/>
      <c r="L714" s="21">
        <v>0</v>
      </c>
      <c r="M714" s="21">
        <v>0</v>
      </c>
      <c r="N714" s="26" t="str">
        <f t="shared" si="88"/>
        <v>0:00</v>
      </c>
      <c r="O714" s="26">
        <f t="shared" si="89"/>
        <v>0</v>
      </c>
      <c r="P714" s="42" t="str">
        <f>VLOOKUP(O714,TABLES!$F$2:$H$8,3)</f>
        <v>zero</v>
      </c>
      <c r="Q714" s="5"/>
    </row>
    <row r="715" spans="1:17" x14ac:dyDescent="0.35">
      <c r="A715" s="39" t="s">
        <v>4</v>
      </c>
      <c r="B715" s="14"/>
      <c r="C715" s="26" t="str">
        <f t="shared" si="83"/>
        <v>Q4-1899</v>
      </c>
      <c r="D715" s="27" t="str">
        <f t="shared" si="84"/>
        <v>1900</v>
      </c>
      <c r="E715" s="26" t="str">
        <f t="shared" si="85"/>
        <v>Q4</v>
      </c>
      <c r="F715" s="25" t="str">
        <f t="shared" si="86"/>
        <v>Jan-00</v>
      </c>
      <c r="G715" s="26" t="str">
        <f t="shared" si="87"/>
        <v>Sat</v>
      </c>
      <c r="H715" s="5"/>
      <c r="I715" s="42" t="e">
        <f>VLOOKUP(H715,TABLES!$A$2:$B$146,2,FALSE)</f>
        <v>#N/A</v>
      </c>
      <c r="J715" s="42" t="e">
        <f>VLOOKUP(I715,TABLES!$B$2:$C$146,2,FALSE)</f>
        <v>#N/A</v>
      </c>
      <c r="K715" s="2"/>
      <c r="L715" s="21">
        <v>0</v>
      </c>
      <c r="M715" s="21">
        <v>0</v>
      </c>
      <c r="N715" s="26" t="str">
        <f t="shared" si="88"/>
        <v>0:00</v>
      </c>
      <c r="O715" s="26">
        <f t="shared" si="89"/>
        <v>0</v>
      </c>
      <c r="P715" s="42" t="str">
        <f>VLOOKUP(O715,TABLES!$F$2:$H$8,3)</f>
        <v>zero</v>
      </c>
      <c r="Q715" s="5"/>
    </row>
    <row r="716" spans="1:17" x14ac:dyDescent="0.35">
      <c r="A716" s="39" t="s">
        <v>4</v>
      </c>
      <c r="B716" s="14"/>
      <c r="C716" s="26" t="str">
        <f t="shared" si="83"/>
        <v>Q4-1899</v>
      </c>
      <c r="D716" s="27" t="str">
        <f t="shared" si="84"/>
        <v>1900</v>
      </c>
      <c r="E716" s="26" t="str">
        <f t="shared" si="85"/>
        <v>Q4</v>
      </c>
      <c r="F716" s="25" t="str">
        <f t="shared" si="86"/>
        <v>Jan-00</v>
      </c>
      <c r="G716" s="26" t="str">
        <f t="shared" si="87"/>
        <v>Sat</v>
      </c>
      <c r="H716" s="5"/>
      <c r="I716" s="42" t="e">
        <f>VLOOKUP(H716,TABLES!$A$2:$B$146,2,FALSE)</f>
        <v>#N/A</v>
      </c>
      <c r="J716" s="42" t="e">
        <f>VLOOKUP(I716,TABLES!$B$2:$C$146,2,FALSE)</f>
        <v>#N/A</v>
      </c>
      <c r="K716" s="2"/>
      <c r="L716" s="21">
        <v>0</v>
      </c>
      <c r="M716" s="21">
        <v>0</v>
      </c>
      <c r="N716" s="26" t="str">
        <f t="shared" si="88"/>
        <v>0:00</v>
      </c>
      <c r="O716" s="26">
        <f t="shared" si="89"/>
        <v>0</v>
      </c>
      <c r="P716" s="42" t="str">
        <f>VLOOKUP(O716,TABLES!$F$2:$H$8,3)</f>
        <v>zero</v>
      </c>
      <c r="Q716" s="5"/>
    </row>
    <row r="717" spans="1:17" x14ac:dyDescent="0.35">
      <c r="A717" s="39" t="s">
        <v>4</v>
      </c>
      <c r="B717" s="14"/>
      <c r="C717" s="26" t="str">
        <f t="shared" si="83"/>
        <v>Q4-1899</v>
      </c>
      <c r="D717" s="27" t="str">
        <f t="shared" si="84"/>
        <v>1900</v>
      </c>
      <c r="E717" s="26" t="str">
        <f t="shared" si="85"/>
        <v>Q4</v>
      </c>
      <c r="F717" s="25" t="str">
        <f t="shared" si="86"/>
        <v>Jan-00</v>
      </c>
      <c r="G717" s="26" t="str">
        <f t="shared" si="87"/>
        <v>Sat</v>
      </c>
      <c r="H717" s="5"/>
      <c r="I717" s="42" t="e">
        <f>VLOOKUP(H717,TABLES!$A$2:$B$146,2,FALSE)</f>
        <v>#N/A</v>
      </c>
      <c r="J717" s="42" t="e">
        <f>VLOOKUP(I717,TABLES!$B$2:$C$146,2,FALSE)</f>
        <v>#N/A</v>
      </c>
      <c r="K717" s="2"/>
      <c r="L717" s="21">
        <v>0</v>
      </c>
      <c r="M717" s="21">
        <v>0</v>
      </c>
      <c r="N717" s="26" t="str">
        <f t="shared" si="88"/>
        <v>0:00</v>
      </c>
      <c r="O717" s="26">
        <f t="shared" si="89"/>
        <v>0</v>
      </c>
      <c r="P717" s="42" t="str">
        <f>VLOOKUP(O717,TABLES!$F$2:$H$8,3)</f>
        <v>zero</v>
      </c>
      <c r="Q717" s="5"/>
    </row>
    <row r="718" spans="1:17" x14ac:dyDescent="0.35">
      <c r="A718" s="39" t="s">
        <v>4</v>
      </c>
      <c r="B718" s="14"/>
      <c r="C718" s="26" t="str">
        <f t="shared" si="83"/>
        <v>Q4-1899</v>
      </c>
      <c r="D718" s="27" t="str">
        <f t="shared" si="84"/>
        <v>1900</v>
      </c>
      <c r="E718" s="26" t="str">
        <f t="shared" si="85"/>
        <v>Q4</v>
      </c>
      <c r="F718" s="25" t="str">
        <f t="shared" si="86"/>
        <v>Jan-00</v>
      </c>
      <c r="G718" s="26" t="str">
        <f t="shared" si="87"/>
        <v>Sat</v>
      </c>
      <c r="H718" s="5"/>
      <c r="I718" s="42" t="e">
        <f>VLOOKUP(H718,TABLES!$A$2:$B$146,2,FALSE)</f>
        <v>#N/A</v>
      </c>
      <c r="J718" s="42" t="e">
        <f>VLOOKUP(I718,TABLES!$B$2:$C$146,2,FALSE)</f>
        <v>#N/A</v>
      </c>
      <c r="K718" s="2"/>
      <c r="L718" s="21">
        <v>0</v>
      </c>
      <c r="M718" s="21">
        <v>0</v>
      </c>
      <c r="N718" s="26" t="str">
        <f t="shared" si="88"/>
        <v>0:00</v>
      </c>
      <c r="O718" s="26">
        <f t="shared" si="89"/>
        <v>0</v>
      </c>
      <c r="P718" s="42" t="str">
        <f>VLOOKUP(O718,TABLES!$F$2:$H$8,3)</f>
        <v>zero</v>
      </c>
      <c r="Q718" s="5"/>
    </row>
    <row r="719" spans="1:17" x14ac:dyDescent="0.35">
      <c r="A719" s="39" t="s">
        <v>4</v>
      </c>
      <c r="B719" s="14"/>
      <c r="C719" s="26" t="str">
        <f t="shared" si="83"/>
        <v>Q4-1899</v>
      </c>
      <c r="D719" s="27" t="str">
        <f t="shared" si="84"/>
        <v>1900</v>
      </c>
      <c r="E719" s="26" t="str">
        <f t="shared" si="85"/>
        <v>Q4</v>
      </c>
      <c r="F719" s="25" t="str">
        <f t="shared" si="86"/>
        <v>Jan-00</v>
      </c>
      <c r="G719" s="26" t="str">
        <f t="shared" si="87"/>
        <v>Sat</v>
      </c>
      <c r="H719" s="5"/>
      <c r="I719" s="42" t="e">
        <f>VLOOKUP(H719,TABLES!$A$2:$B$146,2,FALSE)</f>
        <v>#N/A</v>
      </c>
      <c r="J719" s="42" t="e">
        <f>VLOOKUP(I719,TABLES!$B$2:$C$146,2,FALSE)</f>
        <v>#N/A</v>
      </c>
      <c r="K719" s="2"/>
      <c r="L719" s="21">
        <v>0</v>
      </c>
      <c r="M719" s="21">
        <v>0</v>
      </c>
      <c r="N719" s="26" t="str">
        <f t="shared" si="88"/>
        <v>0:00</v>
      </c>
      <c r="O719" s="26">
        <f t="shared" si="89"/>
        <v>0</v>
      </c>
      <c r="P719" s="42" t="str">
        <f>VLOOKUP(O719,TABLES!$F$2:$H$8,3)</f>
        <v>zero</v>
      </c>
      <c r="Q719" s="5"/>
    </row>
    <row r="720" spans="1:17" x14ac:dyDescent="0.35">
      <c r="A720" s="39" t="s">
        <v>4</v>
      </c>
      <c r="B720" s="14"/>
      <c r="C720" s="26" t="str">
        <f t="shared" si="83"/>
        <v>Q4-1899</v>
      </c>
      <c r="D720" s="27" t="str">
        <f t="shared" si="84"/>
        <v>1900</v>
      </c>
      <c r="E720" s="26" t="str">
        <f t="shared" si="85"/>
        <v>Q4</v>
      </c>
      <c r="F720" s="25" t="str">
        <f t="shared" si="86"/>
        <v>Jan-00</v>
      </c>
      <c r="G720" s="26" t="str">
        <f t="shared" si="87"/>
        <v>Sat</v>
      </c>
      <c r="H720" s="5"/>
      <c r="I720" s="42" t="e">
        <f>VLOOKUP(H720,TABLES!$A$2:$B$146,2,FALSE)</f>
        <v>#N/A</v>
      </c>
      <c r="J720" s="42" t="e">
        <f>VLOOKUP(I720,TABLES!$B$2:$C$146,2,FALSE)</f>
        <v>#N/A</v>
      </c>
      <c r="K720" s="2"/>
      <c r="L720" s="21">
        <v>0</v>
      </c>
      <c r="M720" s="21">
        <v>0</v>
      </c>
      <c r="N720" s="26" t="str">
        <f t="shared" si="88"/>
        <v>0:00</v>
      </c>
      <c r="O720" s="26">
        <f t="shared" si="89"/>
        <v>0</v>
      </c>
      <c r="P720" s="42" t="str">
        <f>VLOOKUP(O720,TABLES!$F$2:$H$8,3)</f>
        <v>zero</v>
      </c>
      <c r="Q720" s="5"/>
    </row>
    <row r="721" spans="1:17" x14ac:dyDescent="0.35">
      <c r="A721" s="39" t="s">
        <v>4</v>
      </c>
      <c r="B721" s="14"/>
      <c r="C721" s="26" t="str">
        <f t="shared" si="83"/>
        <v>Q4-1899</v>
      </c>
      <c r="D721" s="27" t="str">
        <f t="shared" si="84"/>
        <v>1900</v>
      </c>
      <c r="E721" s="26" t="str">
        <f t="shared" si="85"/>
        <v>Q4</v>
      </c>
      <c r="F721" s="25" t="str">
        <f t="shared" si="86"/>
        <v>Jan-00</v>
      </c>
      <c r="G721" s="26" t="str">
        <f t="shared" si="87"/>
        <v>Sat</v>
      </c>
      <c r="H721" s="5"/>
      <c r="I721" s="42" t="e">
        <f>VLOOKUP(H721,TABLES!$A$2:$B$146,2,FALSE)</f>
        <v>#N/A</v>
      </c>
      <c r="J721" s="42" t="e">
        <f>VLOOKUP(I721,TABLES!$B$2:$C$146,2,FALSE)</f>
        <v>#N/A</v>
      </c>
      <c r="K721" s="2"/>
      <c r="L721" s="21">
        <v>0</v>
      </c>
      <c r="M721" s="21">
        <v>0</v>
      </c>
      <c r="N721" s="26" t="str">
        <f t="shared" si="88"/>
        <v>0:00</v>
      </c>
      <c r="O721" s="26">
        <f t="shared" si="89"/>
        <v>0</v>
      </c>
      <c r="P721" s="42" t="str">
        <f>VLOOKUP(O721,TABLES!$F$2:$H$8,3)</f>
        <v>zero</v>
      </c>
      <c r="Q721" s="5"/>
    </row>
    <row r="722" spans="1:17" x14ac:dyDescent="0.35">
      <c r="A722" s="39" t="s">
        <v>4</v>
      </c>
      <c r="B722" s="14"/>
      <c r="C722" s="26" t="str">
        <f t="shared" si="83"/>
        <v>Q4-1899</v>
      </c>
      <c r="D722" s="27" t="str">
        <f t="shared" si="84"/>
        <v>1900</v>
      </c>
      <c r="E722" s="26" t="str">
        <f t="shared" si="85"/>
        <v>Q4</v>
      </c>
      <c r="F722" s="25" t="str">
        <f t="shared" si="86"/>
        <v>Jan-00</v>
      </c>
      <c r="G722" s="26" t="str">
        <f t="shared" si="87"/>
        <v>Sat</v>
      </c>
      <c r="H722" s="5"/>
      <c r="I722" s="42" t="e">
        <f>VLOOKUP(H722,TABLES!$A$2:$B$146,2,FALSE)</f>
        <v>#N/A</v>
      </c>
      <c r="J722" s="42" t="e">
        <f>VLOOKUP(I722,TABLES!$B$2:$C$146,2,FALSE)</f>
        <v>#N/A</v>
      </c>
      <c r="K722" s="2"/>
      <c r="L722" s="21">
        <v>0</v>
      </c>
      <c r="M722" s="21">
        <v>0</v>
      </c>
      <c r="N722" s="26" t="str">
        <f t="shared" si="88"/>
        <v>0:00</v>
      </c>
      <c r="O722" s="26">
        <f t="shared" si="89"/>
        <v>0</v>
      </c>
      <c r="P722" s="42" t="str">
        <f>VLOOKUP(O722,TABLES!$F$2:$H$8,3)</f>
        <v>zero</v>
      </c>
      <c r="Q722" s="5"/>
    </row>
    <row r="723" spans="1:17" x14ac:dyDescent="0.35">
      <c r="A723" s="39" t="s">
        <v>4</v>
      </c>
      <c r="B723" s="14"/>
      <c r="C723" s="26" t="str">
        <f t="shared" si="83"/>
        <v>Q4-1899</v>
      </c>
      <c r="D723" s="27" t="str">
        <f t="shared" si="84"/>
        <v>1900</v>
      </c>
      <c r="E723" s="26" t="str">
        <f t="shared" si="85"/>
        <v>Q4</v>
      </c>
      <c r="F723" s="25" t="str">
        <f t="shared" si="86"/>
        <v>Jan-00</v>
      </c>
      <c r="G723" s="26" t="str">
        <f t="shared" si="87"/>
        <v>Sat</v>
      </c>
      <c r="H723" s="5"/>
      <c r="I723" s="42" t="e">
        <f>VLOOKUP(H723,TABLES!$A$2:$B$146,2,FALSE)</f>
        <v>#N/A</v>
      </c>
      <c r="J723" s="42" t="e">
        <f>VLOOKUP(I723,TABLES!$B$2:$C$146,2,FALSE)</f>
        <v>#N/A</v>
      </c>
      <c r="K723" s="2"/>
      <c r="L723" s="21">
        <v>0</v>
      </c>
      <c r="M723" s="21">
        <v>0</v>
      </c>
      <c r="N723" s="26" t="str">
        <f t="shared" si="88"/>
        <v>0:00</v>
      </c>
      <c r="O723" s="26">
        <f t="shared" si="89"/>
        <v>0</v>
      </c>
      <c r="P723" s="42" t="str">
        <f>VLOOKUP(O723,TABLES!$F$2:$H$8,3)</f>
        <v>zero</v>
      </c>
      <c r="Q723" s="5"/>
    </row>
    <row r="724" spans="1:17" x14ac:dyDescent="0.35">
      <c r="A724" s="39" t="s">
        <v>4</v>
      </c>
      <c r="B724" s="14"/>
      <c r="C724" s="26" t="str">
        <f t="shared" si="83"/>
        <v>Q4-1899</v>
      </c>
      <c r="D724" s="27" t="str">
        <f t="shared" si="84"/>
        <v>1900</v>
      </c>
      <c r="E724" s="26" t="str">
        <f t="shared" si="85"/>
        <v>Q4</v>
      </c>
      <c r="F724" s="25" t="str">
        <f t="shared" si="86"/>
        <v>Jan-00</v>
      </c>
      <c r="G724" s="26" t="str">
        <f t="shared" si="87"/>
        <v>Sat</v>
      </c>
      <c r="H724" s="5"/>
      <c r="I724" s="42" t="e">
        <f>VLOOKUP(H724,TABLES!$A$2:$B$146,2,FALSE)</f>
        <v>#N/A</v>
      </c>
      <c r="J724" s="42" t="e">
        <f>VLOOKUP(I724,TABLES!$B$2:$C$146,2,FALSE)</f>
        <v>#N/A</v>
      </c>
      <c r="K724" s="2"/>
      <c r="L724" s="21">
        <v>0</v>
      </c>
      <c r="M724" s="21">
        <v>0</v>
      </c>
      <c r="N724" s="26" t="str">
        <f t="shared" si="88"/>
        <v>0:00</v>
      </c>
      <c r="O724" s="26">
        <f t="shared" si="89"/>
        <v>0</v>
      </c>
      <c r="P724" s="42" t="str">
        <f>VLOOKUP(O724,TABLES!$F$2:$H$8,3)</f>
        <v>zero</v>
      </c>
      <c r="Q724" s="5"/>
    </row>
    <row r="725" spans="1:17" x14ac:dyDescent="0.35">
      <c r="A725" s="39" t="s">
        <v>4</v>
      </c>
      <c r="B725" s="14"/>
      <c r="C725" s="26" t="str">
        <f t="shared" si="83"/>
        <v>Q4-1899</v>
      </c>
      <c r="D725" s="27" t="str">
        <f t="shared" si="84"/>
        <v>1900</v>
      </c>
      <c r="E725" s="26" t="str">
        <f t="shared" si="85"/>
        <v>Q4</v>
      </c>
      <c r="F725" s="25" t="str">
        <f t="shared" si="86"/>
        <v>Jan-00</v>
      </c>
      <c r="G725" s="26" t="str">
        <f t="shared" si="87"/>
        <v>Sat</v>
      </c>
      <c r="H725" s="5"/>
      <c r="I725" s="42" t="e">
        <f>VLOOKUP(H725,TABLES!$A$2:$B$146,2,FALSE)</f>
        <v>#N/A</v>
      </c>
      <c r="J725" s="42" t="e">
        <f>VLOOKUP(I725,TABLES!$B$2:$C$146,2,FALSE)</f>
        <v>#N/A</v>
      </c>
      <c r="K725" s="2"/>
      <c r="L725" s="21">
        <v>0</v>
      </c>
      <c r="M725" s="21">
        <v>0</v>
      </c>
      <c r="N725" s="26" t="str">
        <f t="shared" si="88"/>
        <v>0:00</v>
      </c>
      <c r="O725" s="26">
        <f t="shared" si="89"/>
        <v>0</v>
      </c>
      <c r="P725" s="42" t="str">
        <f>VLOOKUP(O725,TABLES!$F$2:$H$8,3)</f>
        <v>zero</v>
      </c>
      <c r="Q725" s="5"/>
    </row>
    <row r="726" spans="1:17" x14ac:dyDescent="0.35">
      <c r="A726" s="39" t="s">
        <v>4</v>
      </c>
      <c r="B726" s="14"/>
      <c r="C726" s="26" t="str">
        <f t="shared" si="83"/>
        <v>Q4-1899</v>
      </c>
      <c r="D726" s="27" t="str">
        <f t="shared" si="84"/>
        <v>1900</v>
      </c>
      <c r="E726" s="26" t="str">
        <f t="shared" si="85"/>
        <v>Q4</v>
      </c>
      <c r="F726" s="25" t="str">
        <f t="shared" si="86"/>
        <v>Jan-00</v>
      </c>
      <c r="G726" s="26" t="str">
        <f t="shared" si="87"/>
        <v>Sat</v>
      </c>
      <c r="H726" s="5"/>
      <c r="I726" s="42" t="e">
        <f>VLOOKUP(H726,TABLES!$A$2:$B$146,2,FALSE)</f>
        <v>#N/A</v>
      </c>
      <c r="J726" s="42" t="e">
        <f>VLOOKUP(I726,TABLES!$B$2:$C$146,2,FALSE)</f>
        <v>#N/A</v>
      </c>
      <c r="K726" s="2"/>
      <c r="L726" s="21">
        <v>0</v>
      </c>
      <c r="M726" s="21">
        <v>0</v>
      </c>
      <c r="N726" s="26" t="str">
        <f t="shared" si="88"/>
        <v>0:00</v>
      </c>
      <c r="O726" s="26">
        <f t="shared" si="89"/>
        <v>0</v>
      </c>
      <c r="P726" s="42" t="str">
        <f>VLOOKUP(O726,TABLES!$F$2:$H$8,3)</f>
        <v>zero</v>
      </c>
      <c r="Q726" s="5"/>
    </row>
    <row r="727" spans="1:17" x14ac:dyDescent="0.35">
      <c r="A727" s="39" t="s">
        <v>4</v>
      </c>
      <c r="B727" s="14"/>
      <c r="C727" s="26" t="str">
        <f t="shared" si="83"/>
        <v>Q4-1899</v>
      </c>
      <c r="D727" s="27" t="str">
        <f t="shared" si="84"/>
        <v>1900</v>
      </c>
      <c r="E727" s="26" t="str">
        <f t="shared" si="85"/>
        <v>Q4</v>
      </c>
      <c r="F727" s="25" t="str">
        <f t="shared" si="86"/>
        <v>Jan-00</v>
      </c>
      <c r="G727" s="26" t="str">
        <f t="shared" si="87"/>
        <v>Sat</v>
      </c>
      <c r="H727" s="5"/>
      <c r="I727" s="42" t="e">
        <f>VLOOKUP(H727,TABLES!$A$2:$B$146,2,FALSE)</f>
        <v>#N/A</v>
      </c>
      <c r="J727" s="42" t="e">
        <f>VLOOKUP(I727,TABLES!$B$2:$C$146,2,FALSE)</f>
        <v>#N/A</v>
      </c>
      <c r="K727" s="2"/>
      <c r="L727" s="21">
        <v>0</v>
      </c>
      <c r="M727" s="21">
        <v>0</v>
      </c>
      <c r="N727" s="26" t="str">
        <f t="shared" si="88"/>
        <v>0:00</v>
      </c>
      <c r="O727" s="26">
        <f t="shared" si="89"/>
        <v>0</v>
      </c>
      <c r="P727" s="42" t="str">
        <f>VLOOKUP(O727,TABLES!$F$2:$H$8,3)</f>
        <v>zero</v>
      </c>
      <c r="Q727" s="5"/>
    </row>
    <row r="728" spans="1:17" x14ac:dyDescent="0.35">
      <c r="A728" s="39" t="s">
        <v>4</v>
      </c>
      <c r="B728" s="14"/>
      <c r="C728" s="26" t="str">
        <f t="shared" si="83"/>
        <v>Q4-1899</v>
      </c>
      <c r="D728" s="27" t="str">
        <f t="shared" si="84"/>
        <v>1900</v>
      </c>
      <c r="E728" s="26" t="str">
        <f t="shared" si="85"/>
        <v>Q4</v>
      </c>
      <c r="F728" s="25" t="str">
        <f t="shared" si="86"/>
        <v>Jan-00</v>
      </c>
      <c r="G728" s="26" t="str">
        <f t="shared" si="87"/>
        <v>Sat</v>
      </c>
      <c r="H728" s="5"/>
      <c r="I728" s="42" t="e">
        <f>VLOOKUP(H728,TABLES!$A$2:$B$146,2,FALSE)</f>
        <v>#N/A</v>
      </c>
      <c r="J728" s="42" t="e">
        <f>VLOOKUP(I728,TABLES!$B$2:$C$146,2,FALSE)</f>
        <v>#N/A</v>
      </c>
      <c r="K728" s="2"/>
      <c r="L728" s="21">
        <v>0</v>
      </c>
      <c r="M728" s="21">
        <v>0</v>
      </c>
      <c r="N728" s="26" t="str">
        <f t="shared" si="88"/>
        <v>0:00</v>
      </c>
      <c r="O728" s="26">
        <f t="shared" si="89"/>
        <v>0</v>
      </c>
      <c r="P728" s="42" t="str">
        <f>VLOOKUP(O728,TABLES!$F$2:$H$8,3)</f>
        <v>zero</v>
      </c>
      <c r="Q728" s="5"/>
    </row>
    <row r="729" spans="1:17" x14ac:dyDescent="0.35">
      <c r="A729" s="39" t="s">
        <v>4</v>
      </c>
      <c r="B729" s="14"/>
      <c r="C729" s="26" t="str">
        <f t="shared" si="83"/>
        <v>Q4-1899</v>
      </c>
      <c r="D729" s="27" t="str">
        <f t="shared" si="84"/>
        <v>1900</v>
      </c>
      <c r="E729" s="26" t="str">
        <f t="shared" si="85"/>
        <v>Q4</v>
      </c>
      <c r="F729" s="25" t="str">
        <f t="shared" si="86"/>
        <v>Jan-00</v>
      </c>
      <c r="G729" s="26" t="str">
        <f t="shared" si="87"/>
        <v>Sat</v>
      </c>
      <c r="H729" s="5"/>
      <c r="I729" s="42" t="e">
        <f>VLOOKUP(H729,TABLES!$A$2:$B$146,2,FALSE)</f>
        <v>#N/A</v>
      </c>
      <c r="J729" s="42" t="e">
        <f>VLOOKUP(I729,TABLES!$B$2:$C$146,2,FALSE)</f>
        <v>#N/A</v>
      </c>
      <c r="K729" s="2"/>
      <c r="L729" s="21">
        <v>0</v>
      </c>
      <c r="M729" s="21">
        <v>0</v>
      </c>
      <c r="N729" s="26" t="str">
        <f t="shared" si="88"/>
        <v>0:00</v>
      </c>
      <c r="O729" s="26">
        <f t="shared" si="89"/>
        <v>0</v>
      </c>
      <c r="P729" s="42" t="str">
        <f>VLOOKUP(O729,TABLES!$F$2:$H$8,3)</f>
        <v>zero</v>
      </c>
      <c r="Q729" s="5"/>
    </row>
    <row r="730" spans="1:17" x14ac:dyDescent="0.35">
      <c r="A730" s="39" t="s">
        <v>4</v>
      </c>
      <c r="B730" s="14"/>
      <c r="C730" s="26" t="str">
        <f t="shared" si="83"/>
        <v>Q4-1899</v>
      </c>
      <c r="D730" s="27" t="str">
        <f t="shared" si="84"/>
        <v>1900</v>
      </c>
      <c r="E730" s="26" t="str">
        <f t="shared" si="85"/>
        <v>Q4</v>
      </c>
      <c r="F730" s="25" t="str">
        <f t="shared" si="86"/>
        <v>Jan-00</v>
      </c>
      <c r="G730" s="26" t="str">
        <f t="shared" si="87"/>
        <v>Sat</v>
      </c>
      <c r="H730" s="5"/>
      <c r="I730" s="42" t="e">
        <f>VLOOKUP(H730,TABLES!$A$2:$B$146,2,FALSE)</f>
        <v>#N/A</v>
      </c>
      <c r="J730" s="42" t="e">
        <f>VLOOKUP(I730,TABLES!$B$2:$C$146,2,FALSE)</f>
        <v>#N/A</v>
      </c>
      <c r="K730" s="2"/>
      <c r="L730" s="21">
        <v>0</v>
      </c>
      <c r="M730" s="21">
        <v>0</v>
      </c>
      <c r="N730" s="26" t="str">
        <f t="shared" si="88"/>
        <v>0:00</v>
      </c>
      <c r="O730" s="26">
        <f t="shared" si="89"/>
        <v>0</v>
      </c>
      <c r="P730" s="42" t="str">
        <f>VLOOKUP(O730,TABLES!$F$2:$H$8,3)</f>
        <v>zero</v>
      </c>
      <c r="Q730" s="5"/>
    </row>
    <row r="731" spans="1:17" x14ac:dyDescent="0.35">
      <c r="A731" s="39" t="s">
        <v>4</v>
      </c>
      <c r="B731" s="14"/>
      <c r="C731" s="26" t="str">
        <f t="shared" si="83"/>
        <v>Q4-1899</v>
      </c>
      <c r="D731" s="27" t="str">
        <f t="shared" si="84"/>
        <v>1900</v>
      </c>
      <c r="E731" s="26" t="str">
        <f t="shared" si="85"/>
        <v>Q4</v>
      </c>
      <c r="F731" s="25" t="str">
        <f t="shared" si="86"/>
        <v>Jan-00</v>
      </c>
      <c r="G731" s="26" t="str">
        <f t="shared" si="87"/>
        <v>Sat</v>
      </c>
      <c r="H731" s="5"/>
      <c r="I731" s="42" t="e">
        <f>VLOOKUP(H731,TABLES!$A$2:$B$146,2,FALSE)</f>
        <v>#N/A</v>
      </c>
      <c r="J731" s="42" t="e">
        <f>VLOOKUP(I731,TABLES!$B$2:$C$146,2,FALSE)</f>
        <v>#N/A</v>
      </c>
      <c r="K731" s="2"/>
      <c r="L731" s="21">
        <v>0</v>
      </c>
      <c r="M731" s="21">
        <v>0</v>
      </c>
      <c r="N731" s="26" t="str">
        <f t="shared" si="88"/>
        <v>0:00</v>
      </c>
      <c r="O731" s="26">
        <f t="shared" si="89"/>
        <v>0</v>
      </c>
      <c r="P731" s="42" t="str">
        <f>VLOOKUP(O731,TABLES!$F$2:$H$8,3)</f>
        <v>zero</v>
      </c>
      <c r="Q731" s="5"/>
    </row>
    <row r="732" spans="1:17" x14ac:dyDescent="0.35">
      <c r="A732" s="39" t="s">
        <v>4</v>
      </c>
      <c r="B732" s="14"/>
      <c r="C732" s="26" t="str">
        <f t="shared" si="83"/>
        <v>Q4-1899</v>
      </c>
      <c r="D732" s="27" t="str">
        <f t="shared" si="84"/>
        <v>1900</v>
      </c>
      <c r="E732" s="26" t="str">
        <f t="shared" si="85"/>
        <v>Q4</v>
      </c>
      <c r="F732" s="25" t="str">
        <f t="shared" si="86"/>
        <v>Jan-00</v>
      </c>
      <c r="G732" s="26" t="str">
        <f t="shared" si="87"/>
        <v>Sat</v>
      </c>
      <c r="H732" s="5"/>
      <c r="I732" s="42" t="e">
        <f>VLOOKUP(H732,TABLES!$A$2:$B$146,2,FALSE)</f>
        <v>#N/A</v>
      </c>
      <c r="J732" s="42" t="e">
        <f>VLOOKUP(I732,TABLES!$B$2:$C$146,2,FALSE)</f>
        <v>#N/A</v>
      </c>
      <c r="K732" s="2"/>
      <c r="L732" s="21">
        <v>0</v>
      </c>
      <c r="M732" s="21">
        <v>0</v>
      </c>
      <c r="N732" s="26" t="str">
        <f t="shared" si="88"/>
        <v>0:00</v>
      </c>
      <c r="O732" s="26">
        <f t="shared" si="89"/>
        <v>0</v>
      </c>
      <c r="P732" s="42" t="str">
        <f>VLOOKUP(O732,TABLES!$F$2:$H$8,3)</f>
        <v>zero</v>
      </c>
      <c r="Q732" s="5"/>
    </row>
    <row r="733" spans="1:17" x14ac:dyDescent="0.35">
      <c r="A733" s="39" t="s">
        <v>4</v>
      </c>
      <c r="B733" s="14"/>
      <c r="C733" s="26" t="str">
        <f t="shared" si="83"/>
        <v>Q4-1899</v>
      </c>
      <c r="D733" s="27" t="str">
        <f t="shared" si="84"/>
        <v>1900</v>
      </c>
      <c r="E733" s="26" t="str">
        <f t="shared" si="85"/>
        <v>Q4</v>
      </c>
      <c r="F733" s="25" t="str">
        <f t="shared" si="86"/>
        <v>Jan-00</v>
      </c>
      <c r="G733" s="26" t="str">
        <f t="shared" si="87"/>
        <v>Sat</v>
      </c>
      <c r="H733" s="5"/>
      <c r="I733" s="42" t="e">
        <f>VLOOKUP(H733,TABLES!$A$2:$B$146,2,FALSE)</f>
        <v>#N/A</v>
      </c>
      <c r="J733" s="42" t="e">
        <f>VLOOKUP(I733,TABLES!$B$2:$C$146,2,FALSE)</f>
        <v>#N/A</v>
      </c>
      <c r="K733" s="2"/>
      <c r="L733" s="21">
        <v>0</v>
      </c>
      <c r="M733" s="21">
        <v>0</v>
      </c>
      <c r="N733" s="26" t="str">
        <f t="shared" si="88"/>
        <v>0:00</v>
      </c>
      <c r="O733" s="26">
        <f t="shared" si="89"/>
        <v>0</v>
      </c>
      <c r="P733" s="42" t="str">
        <f>VLOOKUP(O733,TABLES!$F$2:$H$8,3)</f>
        <v>zero</v>
      </c>
      <c r="Q733" s="5"/>
    </row>
    <row r="734" spans="1:17" x14ac:dyDescent="0.35">
      <c r="A734" s="39" t="s">
        <v>4</v>
      </c>
      <c r="B734" s="14"/>
      <c r="C734" s="26" t="str">
        <f t="shared" si="83"/>
        <v>Q4-1899</v>
      </c>
      <c r="D734" s="27" t="str">
        <f t="shared" si="84"/>
        <v>1900</v>
      </c>
      <c r="E734" s="26" t="str">
        <f t="shared" si="85"/>
        <v>Q4</v>
      </c>
      <c r="F734" s="25" t="str">
        <f t="shared" si="86"/>
        <v>Jan-00</v>
      </c>
      <c r="G734" s="26" t="str">
        <f t="shared" si="87"/>
        <v>Sat</v>
      </c>
      <c r="H734" s="5"/>
      <c r="I734" s="42" t="e">
        <f>VLOOKUP(H734,TABLES!$A$2:$B$146,2,FALSE)</f>
        <v>#N/A</v>
      </c>
      <c r="J734" s="42" t="e">
        <f>VLOOKUP(I734,TABLES!$B$2:$C$146,2,FALSE)</f>
        <v>#N/A</v>
      </c>
      <c r="K734" s="2"/>
      <c r="L734" s="21">
        <v>0</v>
      </c>
      <c r="M734" s="21">
        <v>0</v>
      </c>
      <c r="N734" s="26" t="str">
        <f t="shared" si="88"/>
        <v>0:00</v>
      </c>
      <c r="O734" s="26">
        <f t="shared" si="89"/>
        <v>0</v>
      </c>
      <c r="P734" s="42" t="str">
        <f>VLOOKUP(O734,TABLES!$F$2:$H$8,3)</f>
        <v>zero</v>
      </c>
      <c r="Q734" s="5"/>
    </row>
    <row r="735" spans="1:17" x14ac:dyDescent="0.35">
      <c r="A735" s="39" t="s">
        <v>4</v>
      </c>
      <c r="B735" s="14"/>
      <c r="C735" s="26" t="str">
        <f t="shared" si="83"/>
        <v>Q4-1899</v>
      </c>
      <c r="D735" s="27" t="str">
        <f t="shared" si="84"/>
        <v>1900</v>
      </c>
      <c r="E735" s="26" t="str">
        <f t="shared" si="85"/>
        <v>Q4</v>
      </c>
      <c r="F735" s="25" t="str">
        <f t="shared" si="86"/>
        <v>Jan-00</v>
      </c>
      <c r="G735" s="26" t="str">
        <f t="shared" si="87"/>
        <v>Sat</v>
      </c>
      <c r="H735" s="5"/>
      <c r="I735" s="42" t="e">
        <f>VLOOKUP(H735,TABLES!$A$2:$B$146,2,FALSE)</f>
        <v>#N/A</v>
      </c>
      <c r="J735" s="42" t="e">
        <f>VLOOKUP(I735,TABLES!$B$2:$C$146,2,FALSE)</f>
        <v>#N/A</v>
      </c>
      <c r="K735" s="2"/>
      <c r="L735" s="21">
        <v>0</v>
      </c>
      <c r="M735" s="21">
        <v>0</v>
      </c>
      <c r="N735" s="26" t="str">
        <f t="shared" si="88"/>
        <v>0:00</v>
      </c>
      <c r="O735" s="26">
        <f t="shared" si="89"/>
        <v>0</v>
      </c>
      <c r="P735" s="42" t="str">
        <f>VLOOKUP(O735,TABLES!$F$2:$H$8,3)</f>
        <v>zero</v>
      </c>
      <c r="Q735" s="5"/>
    </row>
    <row r="736" spans="1:17" x14ac:dyDescent="0.35">
      <c r="A736" s="39" t="s">
        <v>4</v>
      </c>
      <c r="B736" s="14"/>
      <c r="C736" s="26" t="str">
        <f t="shared" si="83"/>
        <v>Q4-1899</v>
      </c>
      <c r="D736" s="27" t="str">
        <f t="shared" si="84"/>
        <v>1900</v>
      </c>
      <c r="E736" s="26" t="str">
        <f t="shared" si="85"/>
        <v>Q4</v>
      </c>
      <c r="F736" s="25" t="str">
        <f t="shared" si="86"/>
        <v>Jan-00</v>
      </c>
      <c r="G736" s="26" t="str">
        <f t="shared" si="87"/>
        <v>Sat</v>
      </c>
      <c r="H736" s="5"/>
      <c r="I736" s="42" t="e">
        <f>VLOOKUP(H736,TABLES!$A$2:$B$146,2,FALSE)</f>
        <v>#N/A</v>
      </c>
      <c r="J736" s="42" t="e">
        <f>VLOOKUP(I736,TABLES!$B$2:$C$146,2,FALSE)</f>
        <v>#N/A</v>
      </c>
      <c r="K736" s="2"/>
      <c r="L736" s="21">
        <v>0</v>
      </c>
      <c r="M736" s="21">
        <v>0</v>
      </c>
      <c r="N736" s="26" t="str">
        <f t="shared" si="88"/>
        <v>0:00</v>
      </c>
      <c r="O736" s="26">
        <f t="shared" si="89"/>
        <v>0</v>
      </c>
      <c r="P736" s="42" t="str">
        <f>VLOOKUP(O736,TABLES!$F$2:$H$8,3)</f>
        <v>zero</v>
      </c>
      <c r="Q736" s="5"/>
    </row>
    <row r="737" spans="1:17" x14ac:dyDescent="0.35">
      <c r="A737" s="39" t="s">
        <v>4</v>
      </c>
      <c r="B737" s="14"/>
      <c r="C737" s="26" t="str">
        <f t="shared" si="83"/>
        <v>Q4-1899</v>
      </c>
      <c r="D737" s="27" t="str">
        <f t="shared" si="84"/>
        <v>1900</v>
      </c>
      <c r="E737" s="26" t="str">
        <f t="shared" si="85"/>
        <v>Q4</v>
      </c>
      <c r="F737" s="25" t="str">
        <f t="shared" si="86"/>
        <v>Jan-00</v>
      </c>
      <c r="G737" s="26" t="str">
        <f t="shared" si="87"/>
        <v>Sat</v>
      </c>
      <c r="H737" s="5"/>
      <c r="I737" s="42" t="e">
        <f>VLOOKUP(H737,TABLES!$A$2:$B$146,2,FALSE)</f>
        <v>#N/A</v>
      </c>
      <c r="J737" s="42" t="e">
        <f>VLOOKUP(I737,TABLES!$B$2:$C$146,2,FALSE)</f>
        <v>#N/A</v>
      </c>
      <c r="K737" s="2"/>
      <c r="L737" s="21">
        <v>0</v>
      </c>
      <c r="M737" s="21">
        <v>0</v>
      </c>
      <c r="N737" s="26" t="str">
        <f t="shared" si="88"/>
        <v>0:00</v>
      </c>
      <c r="O737" s="26">
        <f t="shared" si="89"/>
        <v>0</v>
      </c>
      <c r="P737" s="42" t="str">
        <f>VLOOKUP(O737,TABLES!$F$2:$H$8,3)</f>
        <v>zero</v>
      </c>
      <c r="Q737" s="5"/>
    </row>
    <row r="738" spans="1:17" x14ac:dyDescent="0.35">
      <c r="A738" s="39" t="s">
        <v>4</v>
      </c>
      <c r="B738" s="14"/>
      <c r="C738" s="26" t="str">
        <f t="shared" si="83"/>
        <v>Q4-1899</v>
      </c>
      <c r="D738" s="27" t="str">
        <f t="shared" si="84"/>
        <v>1900</v>
      </c>
      <c r="E738" s="26" t="str">
        <f t="shared" si="85"/>
        <v>Q4</v>
      </c>
      <c r="F738" s="25" t="str">
        <f t="shared" si="86"/>
        <v>Jan-00</v>
      </c>
      <c r="G738" s="26" t="str">
        <f t="shared" si="87"/>
        <v>Sat</v>
      </c>
      <c r="H738" s="5"/>
      <c r="I738" s="42" t="e">
        <f>VLOOKUP(H738,TABLES!$A$2:$B$146,2,FALSE)</f>
        <v>#N/A</v>
      </c>
      <c r="J738" s="42" t="e">
        <f>VLOOKUP(I738,TABLES!$B$2:$C$146,2,FALSE)</f>
        <v>#N/A</v>
      </c>
      <c r="K738" s="2"/>
      <c r="L738" s="21">
        <v>0</v>
      </c>
      <c r="M738" s="21">
        <v>0</v>
      </c>
      <c r="N738" s="26" t="str">
        <f t="shared" si="88"/>
        <v>0:00</v>
      </c>
      <c r="O738" s="26">
        <f t="shared" si="89"/>
        <v>0</v>
      </c>
      <c r="P738" s="42" t="str">
        <f>VLOOKUP(O738,TABLES!$F$2:$H$8,3)</f>
        <v>zero</v>
      </c>
      <c r="Q738" s="5"/>
    </row>
    <row r="739" spans="1:17" x14ac:dyDescent="0.35">
      <c r="A739" s="39" t="s">
        <v>4</v>
      </c>
      <c r="B739" s="14"/>
      <c r="C739" s="26" t="str">
        <f t="shared" si="83"/>
        <v>Q4-1899</v>
      </c>
      <c r="D739" s="27" t="str">
        <f t="shared" si="84"/>
        <v>1900</v>
      </c>
      <c r="E739" s="26" t="str">
        <f t="shared" si="85"/>
        <v>Q4</v>
      </c>
      <c r="F739" s="25" t="str">
        <f t="shared" si="86"/>
        <v>Jan-00</v>
      </c>
      <c r="G739" s="26" t="str">
        <f t="shared" si="87"/>
        <v>Sat</v>
      </c>
      <c r="H739" s="5"/>
      <c r="I739" s="42" t="e">
        <f>VLOOKUP(H739,TABLES!$A$2:$B$146,2,FALSE)</f>
        <v>#N/A</v>
      </c>
      <c r="J739" s="42" t="e">
        <f>VLOOKUP(I739,TABLES!$B$2:$C$146,2,FALSE)</f>
        <v>#N/A</v>
      </c>
      <c r="K739" s="2"/>
      <c r="L739" s="21">
        <v>0</v>
      </c>
      <c r="M739" s="21">
        <v>0</v>
      </c>
      <c r="N739" s="26" t="str">
        <f t="shared" si="88"/>
        <v>0:00</v>
      </c>
      <c r="O739" s="26">
        <f t="shared" si="89"/>
        <v>0</v>
      </c>
      <c r="P739" s="42" t="str">
        <f>VLOOKUP(O739,TABLES!$F$2:$H$8,3)</f>
        <v>zero</v>
      </c>
      <c r="Q739" s="5"/>
    </row>
    <row r="740" spans="1:17" x14ac:dyDescent="0.35">
      <c r="A740" s="39" t="s">
        <v>4</v>
      </c>
      <c r="B740" s="14"/>
      <c r="C740" s="26" t="str">
        <f t="shared" si="83"/>
        <v>Q4-1899</v>
      </c>
      <c r="D740" s="27" t="str">
        <f t="shared" si="84"/>
        <v>1900</v>
      </c>
      <c r="E740" s="26" t="str">
        <f t="shared" si="85"/>
        <v>Q4</v>
      </c>
      <c r="F740" s="25" t="str">
        <f t="shared" si="86"/>
        <v>Jan-00</v>
      </c>
      <c r="G740" s="26" t="str">
        <f t="shared" si="87"/>
        <v>Sat</v>
      </c>
      <c r="H740" s="5"/>
      <c r="I740" s="42" t="e">
        <f>VLOOKUP(H740,TABLES!$A$2:$B$146,2,FALSE)</f>
        <v>#N/A</v>
      </c>
      <c r="J740" s="42" t="e">
        <f>VLOOKUP(I740,TABLES!$B$2:$C$146,2,FALSE)</f>
        <v>#N/A</v>
      </c>
      <c r="K740" s="2"/>
      <c r="L740" s="21">
        <v>0</v>
      </c>
      <c r="M740" s="21">
        <v>0</v>
      </c>
      <c r="N740" s="26" t="str">
        <f t="shared" si="88"/>
        <v>0:00</v>
      </c>
      <c r="O740" s="26">
        <f t="shared" si="89"/>
        <v>0</v>
      </c>
      <c r="P740" s="42" t="str">
        <f>VLOOKUP(O740,TABLES!$F$2:$H$8,3)</f>
        <v>zero</v>
      </c>
      <c r="Q740" s="5"/>
    </row>
    <row r="741" spans="1:17" x14ac:dyDescent="0.35">
      <c r="A741" s="39" t="s">
        <v>4</v>
      </c>
      <c r="B741" s="14"/>
      <c r="C741" s="26" t="str">
        <f t="shared" si="83"/>
        <v>Q4-1899</v>
      </c>
      <c r="D741" s="27" t="str">
        <f t="shared" si="84"/>
        <v>1900</v>
      </c>
      <c r="E741" s="26" t="str">
        <f t="shared" si="85"/>
        <v>Q4</v>
      </c>
      <c r="F741" s="25" t="str">
        <f t="shared" si="86"/>
        <v>Jan-00</v>
      </c>
      <c r="G741" s="26" t="str">
        <f t="shared" si="87"/>
        <v>Sat</v>
      </c>
      <c r="H741" s="5"/>
      <c r="I741" s="42" t="e">
        <f>VLOOKUP(H741,TABLES!$A$2:$B$146,2,FALSE)</f>
        <v>#N/A</v>
      </c>
      <c r="J741" s="42" t="e">
        <f>VLOOKUP(I741,TABLES!$B$2:$C$146,2,FALSE)</f>
        <v>#N/A</v>
      </c>
      <c r="K741" s="2"/>
      <c r="L741" s="21">
        <v>0</v>
      </c>
      <c r="M741" s="21">
        <v>0</v>
      </c>
      <c r="N741" s="26" t="str">
        <f t="shared" si="88"/>
        <v>0:00</v>
      </c>
      <c r="O741" s="26">
        <f t="shared" si="89"/>
        <v>0</v>
      </c>
      <c r="P741" s="42" t="str">
        <f>VLOOKUP(O741,TABLES!$F$2:$H$8,3)</f>
        <v>zero</v>
      </c>
      <c r="Q741" s="5"/>
    </row>
    <row r="742" spans="1:17" x14ac:dyDescent="0.35">
      <c r="A742" s="39" t="s">
        <v>4</v>
      </c>
      <c r="B742" s="14"/>
      <c r="C742" s="26" t="str">
        <f t="shared" si="83"/>
        <v>Q4-1899</v>
      </c>
      <c r="D742" s="27" t="str">
        <f t="shared" si="84"/>
        <v>1900</v>
      </c>
      <c r="E742" s="26" t="str">
        <f t="shared" si="85"/>
        <v>Q4</v>
      </c>
      <c r="F742" s="25" t="str">
        <f t="shared" si="86"/>
        <v>Jan-00</v>
      </c>
      <c r="G742" s="26" t="str">
        <f t="shared" si="87"/>
        <v>Sat</v>
      </c>
      <c r="H742" s="5"/>
      <c r="I742" s="42" t="e">
        <f>VLOOKUP(H742,TABLES!$A$2:$B$146,2,FALSE)</f>
        <v>#N/A</v>
      </c>
      <c r="J742" s="42" t="e">
        <f>VLOOKUP(I742,TABLES!$B$2:$C$146,2,FALSE)</f>
        <v>#N/A</v>
      </c>
      <c r="K742" s="2"/>
      <c r="L742" s="21">
        <v>0</v>
      </c>
      <c r="M742" s="21">
        <v>0</v>
      </c>
      <c r="N742" s="26" t="str">
        <f t="shared" si="88"/>
        <v>0:00</v>
      </c>
      <c r="O742" s="26">
        <f t="shared" si="89"/>
        <v>0</v>
      </c>
      <c r="P742" s="42" t="str">
        <f>VLOOKUP(O742,TABLES!$F$2:$H$8,3)</f>
        <v>zero</v>
      </c>
      <c r="Q742" s="5"/>
    </row>
    <row r="743" spans="1:17" x14ac:dyDescent="0.35">
      <c r="A743" s="39" t="s">
        <v>4</v>
      </c>
      <c r="B743" s="14"/>
      <c r="C743" s="26" t="str">
        <f t="shared" si="83"/>
        <v>Q4-1899</v>
      </c>
      <c r="D743" s="27" t="str">
        <f t="shared" si="84"/>
        <v>1900</v>
      </c>
      <c r="E743" s="26" t="str">
        <f t="shared" si="85"/>
        <v>Q4</v>
      </c>
      <c r="F743" s="25" t="str">
        <f t="shared" si="86"/>
        <v>Jan-00</v>
      </c>
      <c r="G743" s="26" t="str">
        <f t="shared" si="87"/>
        <v>Sat</v>
      </c>
      <c r="H743" s="5"/>
      <c r="I743" s="42" t="e">
        <f>VLOOKUP(H743,TABLES!$A$2:$B$146,2,FALSE)</f>
        <v>#N/A</v>
      </c>
      <c r="J743" s="42" t="e">
        <f>VLOOKUP(I743,TABLES!$B$2:$C$146,2,FALSE)</f>
        <v>#N/A</v>
      </c>
      <c r="K743" s="2"/>
      <c r="L743" s="21">
        <v>0</v>
      </c>
      <c r="M743" s="21">
        <v>0</v>
      </c>
      <c r="N743" s="26" t="str">
        <f t="shared" si="88"/>
        <v>0:00</v>
      </c>
      <c r="O743" s="26">
        <f t="shared" si="89"/>
        <v>0</v>
      </c>
      <c r="P743" s="42" t="str">
        <f>VLOOKUP(O743,TABLES!$F$2:$H$8,3)</f>
        <v>zero</v>
      </c>
      <c r="Q743" s="5"/>
    </row>
    <row r="744" spans="1:17" x14ac:dyDescent="0.35">
      <c r="A744" s="39" t="s">
        <v>4</v>
      </c>
      <c r="B744" s="14"/>
      <c r="C744" s="26" t="str">
        <f t="shared" si="83"/>
        <v>Q4-1899</v>
      </c>
      <c r="D744" s="27" t="str">
        <f t="shared" si="84"/>
        <v>1900</v>
      </c>
      <c r="E744" s="26" t="str">
        <f t="shared" si="85"/>
        <v>Q4</v>
      </c>
      <c r="F744" s="25" t="str">
        <f t="shared" si="86"/>
        <v>Jan-00</v>
      </c>
      <c r="G744" s="26" t="str">
        <f t="shared" si="87"/>
        <v>Sat</v>
      </c>
      <c r="H744" s="5"/>
      <c r="I744" s="42" t="e">
        <f>VLOOKUP(H744,TABLES!$A$2:$B$146,2,FALSE)</f>
        <v>#N/A</v>
      </c>
      <c r="J744" s="42" t="e">
        <f>VLOOKUP(I744,TABLES!$B$2:$C$146,2,FALSE)</f>
        <v>#N/A</v>
      </c>
      <c r="K744" s="2"/>
      <c r="L744" s="21">
        <v>0</v>
      </c>
      <c r="M744" s="21">
        <v>0</v>
      </c>
      <c r="N744" s="26" t="str">
        <f t="shared" si="88"/>
        <v>0:00</v>
      </c>
      <c r="O744" s="26">
        <f t="shared" si="89"/>
        <v>0</v>
      </c>
      <c r="P744" s="42" t="str">
        <f>VLOOKUP(O744,TABLES!$F$2:$H$8,3)</f>
        <v>zero</v>
      </c>
      <c r="Q744" s="5"/>
    </row>
    <row r="745" spans="1:17" x14ac:dyDescent="0.35">
      <c r="A745" s="39" t="s">
        <v>4</v>
      </c>
      <c r="B745" s="14"/>
      <c r="C745" s="26" t="str">
        <f t="shared" si="83"/>
        <v>Q4-1899</v>
      </c>
      <c r="D745" s="27" t="str">
        <f t="shared" si="84"/>
        <v>1900</v>
      </c>
      <c r="E745" s="26" t="str">
        <f t="shared" si="85"/>
        <v>Q4</v>
      </c>
      <c r="F745" s="25" t="str">
        <f t="shared" si="86"/>
        <v>Jan-00</v>
      </c>
      <c r="G745" s="26" t="str">
        <f t="shared" si="87"/>
        <v>Sat</v>
      </c>
      <c r="H745" s="5"/>
      <c r="I745" s="42" t="e">
        <f>VLOOKUP(H745,TABLES!$A$2:$B$146,2,FALSE)</f>
        <v>#N/A</v>
      </c>
      <c r="J745" s="42" t="e">
        <f>VLOOKUP(I745,TABLES!$B$2:$C$146,2,FALSE)</f>
        <v>#N/A</v>
      </c>
      <c r="K745" s="2"/>
      <c r="L745" s="21">
        <v>0</v>
      </c>
      <c r="M745" s="21">
        <v>0</v>
      </c>
      <c r="N745" s="26" t="str">
        <f t="shared" si="88"/>
        <v>0:00</v>
      </c>
      <c r="O745" s="26">
        <f t="shared" si="89"/>
        <v>0</v>
      </c>
      <c r="P745" s="42" t="str">
        <f>VLOOKUP(O745,TABLES!$F$2:$H$8,3)</f>
        <v>zero</v>
      </c>
      <c r="Q745" s="5"/>
    </row>
    <row r="746" spans="1:17" x14ac:dyDescent="0.35">
      <c r="A746" s="39" t="s">
        <v>4</v>
      </c>
      <c r="B746" s="14"/>
      <c r="C746" s="26" t="str">
        <f t="shared" si="83"/>
        <v>Q4-1899</v>
      </c>
      <c r="D746" s="27" t="str">
        <f t="shared" si="84"/>
        <v>1900</v>
      </c>
      <c r="E746" s="26" t="str">
        <f t="shared" si="85"/>
        <v>Q4</v>
      </c>
      <c r="F746" s="25" t="str">
        <f t="shared" si="86"/>
        <v>Jan-00</v>
      </c>
      <c r="G746" s="26" t="str">
        <f t="shared" si="87"/>
        <v>Sat</v>
      </c>
      <c r="H746" s="5"/>
      <c r="I746" s="42" t="e">
        <f>VLOOKUP(H746,TABLES!$A$2:$B$146,2,FALSE)</f>
        <v>#N/A</v>
      </c>
      <c r="J746" s="42" t="e">
        <f>VLOOKUP(I746,TABLES!$B$2:$C$146,2,FALSE)</f>
        <v>#N/A</v>
      </c>
      <c r="K746" s="2"/>
      <c r="L746" s="21">
        <v>0</v>
      </c>
      <c r="M746" s="21">
        <v>0</v>
      </c>
      <c r="N746" s="26" t="str">
        <f t="shared" si="88"/>
        <v>0:00</v>
      </c>
      <c r="O746" s="26">
        <f t="shared" si="89"/>
        <v>0</v>
      </c>
      <c r="P746" s="42" t="str">
        <f>VLOOKUP(O746,TABLES!$F$2:$H$8,3)</f>
        <v>zero</v>
      </c>
      <c r="Q746" s="5"/>
    </row>
    <row r="747" spans="1:17" x14ac:dyDescent="0.35">
      <c r="A747" s="39" t="s">
        <v>4</v>
      </c>
      <c r="B747" s="14"/>
      <c r="C747" s="26" t="str">
        <f t="shared" si="83"/>
        <v>Q4-1899</v>
      </c>
      <c r="D747" s="27" t="str">
        <f t="shared" si="84"/>
        <v>1900</v>
      </c>
      <c r="E747" s="26" t="str">
        <f t="shared" si="85"/>
        <v>Q4</v>
      </c>
      <c r="F747" s="25" t="str">
        <f t="shared" si="86"/>
        <v>Jan-00</v>
      </c>
      <c r="G747" s="26" t="str">
        <f t="shared" si="87"/>
        <v>Sat</v>
      </c>
      <c r="H747" s="5"/>
      <c r="I747" s="42" t="e">
        <f>VLOOKUP(H747,TABLES!$A$2:$B$146,2,FALSE)</f>
        <v>#N/A</v>
      </c>
      <c r="J747" s="42" t="e">
        <f>VLOOKUP(I747,TABLES!$B$2:$C$146,2,FALSE)</f>
        <v>#N/A</v>
      </c>
      <c r="K747" s="2"/>
      <c r="L747" s="21">
        <v>0</v>
      </c>
      <c r="M747" s="21">
        <v>0</v>
      </c>
      <c r="N747" s="26" t="str">
        <f t="shared" si="88"/>
        <v>0:00</v>
      </c>
      <c r="O747" s="26">
        <f t="shared" si="89"/>
        <v>0</v>
      </c>
      <c r="P747" s="42" t="str">
        <f>VLOOKUP(O747,TABLES!$F$2:$H$8,3)</f>
        <v>zero</v>
      </c>
      <c r="Q747" s="5"/>
    </row>
    <row r="748" spans="1:17" x14ac:dyDescent="0.35">
      <c r="A748" s="39" t="s">
        <v>4</v>
      </c>
      <c r="B748" s="14"/>
      <c r="C748" s="26" t="str">
        <f t="shared" si="83"/>
        <v>Q4-1899</v>
      </c>
      <c r="D748" s="27" t="str">
        <f t="shared" si="84"/>
        <v>1900</v>
      </c>
      <c r="E748" s="26" t="str">
        <f t="shared" si="85"/>
        <v>Q4</v>
      </c>
      <c r="F748" s="25" t="str">
        <f t="shared" si="86"/>
        <v>Jan-00</v>
      </c>
      <c r="G748" s="26" t="str">
        <f t="shared" si="87"/>
        <v>Sat</v>
      </c>
      <c r="H748" s="5"/>
      <c r="I748" s="42" t="e">
        <f>VLOOKUP(H748,TABLES!$A$2:$B$146,2,FALSE)</f>
        <v>#N/A</v>
      </c>
      <c r="J748" s="42" t="e">
        <f>VLOOKUP(I748,TABLES!$B$2:$C$146,2,FALSE)</f>
        <v>#N/A</v>
      </c>
      <c r="K748" s="2"/>
      <c r="L748" s="21">
        <v>0</v>
      </c>
      <c r="M748" s="21">
        <v>0</v>
      </c>
      <c r="N748" s="26" t="str">
        <f t="shared" si="88"/>
        <v>0:00</v>
      </c>
      <c r="O748" s="26">
        <f t="shared" si="89"/>
        <v>0</v>
      </c>
      <c r="P748" s="42" t="str">
        <f>VLOOKUP(O748,TABLES!$F$2:$H$8,3)</f>
        <v>zero</v>
      </c>
      <c r="Q748" s="5"/>
    </row>
    <row r="749" spans="1:17" x14ac:dyDescent="0.35">
      <c r="A749" s="39" t="s">
        <v>4</v>
      </c>
      <c r="B749" s="14"/>
      <c r="C749" s="26" t="str">
        <f t="shared" si="83"/>
        <v>Q4-1899</v>
      </c>
      <c r="D749" s="27" t="str">
        <f t="shared" si="84"/>
        <v>1900</v>
      </c>
      <c r="E749" s="26" t="str">
        <f t="shared" si="85"/>
        <v>Q4</v>
      </c>
      <c r="F749" s="25" t="str">
        <f t="shared" si="86"/>
        <v>Jan-00</v>
      </c>
      <c r="G749" s="26" t="str">
        <f t="shared" si="87"/>
        <v>Sat</v>
      </c>
      <c r="H749" s="5"/>
      <c r="I749" s="42" t="e">
        <f>VLOOKUP(H749,TABLES!$A$2:$B$146,2,FALSE)</f>
        <v>#N/A</v>
      </c>
      <c r="J749" s="42" t="e">
        <f>VLOOKUP(I749,TABLES!$B$2:$C$146,2,FALSE)</f>
        <v>#N/A</v>
      </c>
      <c r="K749" s="2"/>
      <c r="L749" s="21">
        <v>0</v>
      </c>
      <c r="M749" s="21">
        <v>0</v>
      </c>
      <c r="N749" s="26" t="str">
        <f t="shared" si="88"/>
        <v>0:00</v>
      </c>
      <c r="O749" s="26">
        <f t="shared" si="89"/>
        <v>0</v>
      </c>
      <c r="P749" s="42" t="str">
        <f>VLOOKUP(O749,TABLES!$F$2:$H$8,3)</f>
        <v>zero</v>
      </c>
      <c r="Q749" s="5"/>
    </row>
    <row r="750" spans="1:17" x14ac:dyDescent="0.35">
      <c r="A750" s="39" t="s">
        <v>4</v>
      </c>
      <c r="B750" s="14"/>
      <c r="C750" s="26" t="str">
        <f t="shared" si="83"/>
        <v>Q4-1899</v>
      </c>
      <c r="D750" s="27" t="str">
        <f t="shared" si="84"/>
        <v>1900</v>
      </c>
      <c r="E750" s="26" t="str">
        <f t="shared" si="85"/>
        <v>Q4</v>
      </c>
      <c r="F750" s="25" t="str">
        <f t="shared" si="86"/>
        <v>Jan-00</v>
      </c>
      <c r="G750" s="26" t="str">
        <f t="shared" si="87"/>
        <v>Sat</v>
      </c>
      <c r="H750" s="5"/>
      <c r="I750" s="42" t="e">
        <f>VLOOKUP(H750,TABLES!$A$2:$B$146,2,FALSE)</f>
        <v>#N/A</v>
      </c>
      <c r="J750" s="42" t="e">
        <f>VLOOKUP(I750,TABLES!$B$2:$C$146,2,FALSE)</f>
        <v>#N/A</v>
      </c>
      <c r="K750" s="2"/>
      <c r="L750" s="21">
        <v>0</v>
      </c>
      <c r="M750" s="21">
        <v>0</v>
      </c>
      <c r="N750" s="26" t="str">
        <f t="shared" si="88"/>
        <v>0:00</v>
      </c>
      <c r="O750" s="26">
        <f t="shared" si="89"/>
        <v>0</v>
      </c>
      <c r="P750" s="42" t="str">
        <f>VLOOKUP(O750,TABLES!$F$2:$H$8,3)</f>
        <v>zero</v>
      </c>
      <c r="Q750" s="5"/>
    </row>
    <row r="751" spans="1:17" x14ac:dyDescent="0.35">
      <c r="A751" s="39" t="s">
        <v>4</v>
      </c>
      <c r="B751" s="14"/>
      <c r="C751" s="26" t="str">
        <f t="shared" si="83"/>
        <v>Q4-1899</v>
      </c>
      <c r="D751" s="27" t="str">
        <f t="shared" si="84"/>
        <v>1900</v>
      </c>
      <c r="E751" s="26" t="str">
        <f t="shared" si="85"/>
        <v>Q4</v>
      </c>
      <c r="F751" s="25" t="str">
        <f t="shared" si="86"/>
        <v>Jan-00</v>
      </c>
      <c r="G751" s="26" t="str">
        <f t="shared" si="87"/>
        <v>Sat</v>
      </c>
      <c r="H751" s="5"/>
      <c r="I751" s="42" t="e">
        <f>VLOOKUP(H751,TABLES!$A$2:$B$146,2,FALSE)</f>
        <v>#N/A</v>
      </c>
      <c r="J751" s="42" t="e">
        <f>VLOOKUP(I751,TABLES!$B$2:$C$146,2,FALSE)</f>
        <v>#N/A</v>
      </c>
      <c r="K751" s="2"/>
      <c r="L751" s="21">
        <v>0</v>
      </c>
      <c r="M751" s="21">
        <v>0</v>
      </c>
      <c r="N751" s="26" t="str">
        <f t="shared" si="88"/>
        <v>0:00</v>
      </c>
      <c r="O751" s="26">
        <f t="shared" si="89"/>
        <v>0</v>
      </c>
      <c r="P751" s="42" t="str">
        <f>VLOOKUP(O751,TABLES!$F$2:$H$8,3)</f>
        <v>zero</v>
      </c>
      <c r="Q751" s="5"/>
    </row>
    <row r="752" spans="1:17" x14ac:dyDescent="0.35">
      <c r="A752" s="39" t="s">
        <v>4</v>
      </c>
      <c r="B752" s="14"/>
      <c r="C752" s="26" t="str">
        <f t="shared" si="83"/>
        <v>Q4-1899</v>
      </c>
      <c r="D752" s="27" t="str">
        <f t="shared" si="84"/>
        <v>1900</v>
      </c>
      <c r="E752" s="26" t="str">
        <f t="shared" si="85"/>
        <v>Q4</v>
      </c>
      <c r="F752" s="25" t="str">
        <f t="shared" si="86"/>
        <v>Jan-00</v>
      </c>
      <c r="G752" s="26" t="str">
        <f t="shared" si="87"/>
        <v>Sat</v>
      </c>
      <c r="H752" s="5"/>
      <c r="I752" s="42" t="e">
        <f>VLOOKUP(H752,TABLES!$A$2:$B$146,2,FALSE)</f>
        <v>#N/A</v>
      </c>
      <c r="J752" s="42" t="e">
        <f>VLOOKUP(I752,TABLES!$B$2:$C$146,2,FALSE)</f>
        <v>#N/A</v>
      </c>
      <c r="K752" s="2"/>
      <c r="L752" s="21">
        <v>0</v>
      </c>
      <c r="M752" s="21">
        <v>0</v>
      </c>
      <c r="N752" s="26" t="str">
        <f t="shared" si="88"/>
        <v>0:00</v>
      </c>
      <c r="O752" s="26">
        <f t="shared" si="89"/>
        <v>0</v>
      </c>
      <c r="P752" s="42" t="str">
        <f>VLOOKUP(O752,TABLES!$F$2:$H$8,3)</f>
        <v>zero</v>
      </c>
      <c r="Q752" s="5"/>
    </row>
    <row r="753" spans="1:17" x14ac:dyDescent="0.35">
      <c r="A753" s="39" t="s">
        <v>4</v>
      </c>
      <c r="B753" s="14"/>
      <c r="C753" s="26" t="str">
        <f t="shared" si="83"/>
        <v>Q4-1899</v>
      </c>
      <c r="D753" s="27" t="str">
        <f t="shared" si="84"/>
        <v>1900</v>
      </c>
      <c r="E753" s="26" t="str">
        <f t="shared" si="85"/>
        <v>Q4</v>
      </c>
      <c r="F753" s="25" t="str">
        <f t="shared" si="86"/>
        <v>Jan-00</v>
      </c>
      <c r="G753" s="26" t="str">
        <f t="shared" si="87"/>
        <v>Sat</v>
      </c>
      <c r="H753" s="5"/>
      <c r="I753" s="42" t="e">
        <f>VLOOKUP(H753,TABLES!$A$2:$B$146,2,FALSE)</f>
        <v>#N/A</v>
      </c>
      <c r="J753" s="42" t="e">
        <f>VLOOKUP(I753,TABLES!$B$2:$C$146,2,FALSE)</f>
        <v>#N/A</v>
      </c>
      <c r="K753" s="2"/>
      <c r="L753" s="21">
        <v>0</v>
      </c>
      <c r="M753" s="21">
        <v>0</v>
      </c>
      <c r="N753" s="26" t="str">
        <f t="shared" si="88"/>
        <v>0:00</v>
      </c>
      <c r="O753" s="26">
        <f t="shared" si="89"/>
        <v>0</v>
      </c>
      <c r="P753" s="42" t="str">
        <f>VLOOKUP(O753,TABLES!$F$2:$H$8,3)</f>
        <v>zero</v>
      </c>
      <c r="Q753" s="5"/>
    </row>
    <row r="754" spans="1:17" x14ac:dyDescent="0.35">
      <c r="A754" s="39" t="s">
        <v>4</v>
      </c>
      <c r="B754" s="14"/>
      <c r="C754" s="26" t="str">
        <f t="shared" si="83"/>
        <v>Q4-1899</v>
      </c>
      <c r="D754" s="27" t="str">
        <f t="shared" si="84"/>
        <v>1900</v>
      </c>
      <c r="E754" s="26" t="str">
        <f t="shared" si="85"/>
        <v>Q4</v>
      </c>
      <c r="F754" s="25" t="str">
        <f t="shared" si="86"/>
        <v>Jan-00</v>
      </c>
      <c r="G754" s="26" t="str">
        <f t="shared" si="87"/>
        <v>Sat</v>
      </c>
      <c r="H754" s="5"/>
      <c r="I754" s="42" t="e">
        <f>VLOOKUP(H754,TABLES!$A$2:$B$146,2,FALSE)</f>
        <v>#N/A</v>
      </c>
      <c r="J754" s="42" t="e">
        <f>VLOOKUP(I754,TABLES!$B$2:$C$146,2,FALSE)</f>
        <v>#N/A</v>
      </c>
      <c r="K754" s="2"/>
      <c r="L754" s="21">
        <v>0</v>
      </c>
      <c r="M754" s="21">
        <v>0</v>
      </c>
      <c r="N754" s="26" t="str">
        <f t="shared" si="88"/>
        <v>0:00</v>
      </c>
      <c r="O754" s="26">
        <f t="shared" si="89"/>
        <v>0</v>
      </c>
      <c r="P754" s="42" t="str">
        <f>VLOOKUP(O754,TABLES!$F$2:$H$8,3)</f>
        <v>zero</v>
      </c>
      <c r="Q754" s="5"/>
    </row>
    <row r="755" spans="1:17" x14ac:dyDescent="0.35">
      <c r="A755" s="39" t="s">
        <v>4</v>
      </c>
      <c r="B755" s="14"/>
      <c r="C755" s="26" t="str">
        <f t="shared" si="83"/>
        <v>Q4-1899</v>
      </c>
      <c r="D755" s="27" t="str">
        <f t="shared" si="84"/>
        <v>1900</v>
      </c>
      <c r="E755" s="26" t="str">
        <f t="shared" si="85"/>
        <v>Q4</v>
      </c>
      <c r="F755" s="25" t="str">
        <f t="shared" si="86"/>
        <v>Jan-00</v>
      </c>
      <c r="G755" s="26" t="str">
        <f t="shared" si="87"/>
        <v>Sat</v>
      </c>
      <c r="H755" s="5"/>
      <c r="I755" s="42" t="e">
        <f>VLOOKUP(H755,TABLES!$A$2:$B$146,2,FALSE)</f>
        <v>#N/A</v>
      </c>
      <c r="J755" s="42" t="e">
        <f>VLOOKUP(I755,TABLES!$B$2:$C$146,2,FALSE)</f>
        <v>#N/A</v>
      </c>
      <c r="K755" s="2"/>
      <c r="L755" s="21">
        <v>0</v>
      </c>
      <c r="M755" s="21">
        <v>0</v>
      </c>
      <c r="N755" s="26" t="str">
        <f t="shared" si="88"/>
        <v>0:00</v>
      </c>
      <c r="O755" s="26">
        <f t="shared" si="89"/>
        <v>0</v>
      </c>
      <c r="P755" s="42" t="str">
        <f>VLOOKUP(O755,TABLES!$F$2:$H$8,3)</f>
        <v>zero</v>
      </c>
      <c r="Q755" s="5"/>
    </row>
    <row r="756" spans="1:17" x14ac:dyDescent="0.35">
      <c r="A756" s="39" t="s">
        <v>4</v>
      </c>
      <c r="B756" s="14"/>
      <c r="C756" s="26" t="str">
        <f t="shared" si="83"/>
        <v>Q4-1899</v>
      </c>
      <c r="D756" s="27" t="str">
        <f t="shared" si="84"/>
        <v>1900</v>
      </c>
      <c r="E756" s="26" t="str">
        <f t="shared" si="85"/>
        <v>Q4</v>
      </c>
      <c r="F756" s="25" t="str">
        <f t="shared" si="86"/>
        <v>Jan-00</v>
      </c>
      <c r="G756" s="26" t="str">
        <f t="shared" si="87"/>
        <v>Sat</v>
      </c>
      <c r="H756" s="5"/>
      <c r="I756" s="42" t="e">
        <f>VLOOKUP(H756,TABLES!$A$2:$B$146,2,FALSE)</f>
        <v>#N/A</v>
      </c>
      <c r="J756" s="42" t="e">
        <f>VLOOKUP(I756,TABLES!$B$2:$C$146,2,FALSE)</f>
        <v>#N/A</v>
      </c>
      <c r="K756" s="2"/>
      <c r="L756" s="21">
        <v>0</v>
      </c>
      <c r="M756" s="21">
        <v>0</v>
      </c>
      <c r="N756" s="26" t="str">
        <f t="shared" si="88"/>
        <v>0:00</v>
      </c>
      <c r="O756" s="26">
        <f t="shared" si="89"/>
        <v>0</v>
      </c>
      <c r="P756" s="42" t="str">
        <f>VLOOKUP(O756,TABLES!$F$2:$H$8,3)</f>
        <v>zero</v>
      </c>
      <c r="Q756" s="5"/>
    </row>
    <row r="757" spans="1:17" x14ac:dyDescent="0.35">
      <c r="A757" s="39" t="s">
        <v>4</v>
      </c>
      <c r="B757" s="14"/>
      <c r="C757" s="26" t="str">
        <f t="shared" si="83"/>
        <v>Q4-1899</v>
      </c>
      <c r="D757" s="27" t="str">
        <f t="shared" si="84"/>
        <v>1900</v>
      </c>
      <c r="E757" s="26" t="str">
        <f t="shared" si="85"/>
        <v>Q4</v>
      </c>
      <c r="F757" s="25" t="str">
        <f t="shared" si="86"/>
        <v>Jan-00</v>
      </c>
      <c r="G757" s="26" t="str">
        <f t="shared" si="87"/>
        <v>Sat</v>
      </c>
      <c r="H757" s="5"/>
      <c r="I757" s="42" t="e">
        <f>VLOOKUP(H757,TABLES!$A$2:$B$146,2,FALSE)</f>
        <v>#N/A</v>
      </c>
      <c r="J757" s="42" t="e">
        <f>VLOOKUP(I757,TABLES!$B$2:$C$146,2,FALSE)</f>
        <v>#N/A</v>
      </c>
      <c r="K757" s="2"/>
      <c r="L757" s="21">
        <v>0</v>
      </c>
      <c r="M757" s="21">
        <v>0</v>
      </c>
      <c r="N757" s="26" t="str">
        <f t="shared" si="88"/>
        <v>0:00</v>
      </c>
      <c r="O757" s="26">
        <f t="shared" si="89"/>
        <v>0</v>
      </c>
      <c r="P757" s="42" t="str">
        <f>VLOOKUP(O757,TABLES!$F$2:$H$8,3)</f>
        <v>zero</v>
      </c>
      <c r="Q757" s="5"/>
    </row>
    <row r="758" spans="1:17" x14ac:dyDescent="0.35">
      <c r="A758" s="39" t="s">
        <v>4</v>
      </c>
      <c r="B758" s="14"/>
      <c r="C758" s="26" t="str">
        <f t="shared" si="83"/>
        <v>Q4-1899</v>
      </c>
      <c r="D758" s="27" t="str">
        <f t="shared" si="84"/>
        <v>1900</v>
      </c>
      <c r="E758" s="26" t="str">
        <f t="shared" si="85"/>
        <v>Q4</v>
      </c>
      <c r="F758" s="25" t="str">
        <f t="shared" si="86"/>
        <v>Jan-00</v>
      </c>
      <c r="G758" s="26" t="str">
        <f t="shared" si="87"/>
        <v>Sat</v>
      </c>
      <c r="H758" s="5"/>
      <c r="I758" s="42" t="e">
        <f>VLOOKUP(H758,TABLES!$A$2:$B$146,2,FALSE)</f>
        <v>#N/A</v>
      </c>
      <c r="J758" s="42" t="e">
        <f>VLOOKUP(I758,TABLES!$B$2:$C$146,2,FALSE)</f>
        <v>#N/A</v>
      </c>
      <c r="K758" s="2"/>
      <c r="L758" s="21">
        <v>0</v>
      </c>
      <c r="M758" s="21">
        <v>0</v>
      </c>
      <c r="N758" s="26" t="str">
        <f t="shared" si="88"/>
        <v>0:00</v>
      </c>
      <c r="O758" s="26">
        <f t="shared" si="89"/>
        <v>0</v>
      </c>
      <c r="P758" s="42" t="str">
        <f>VLOOKUP(O758,TABLES!$F$2:$H$8,3)</f>
        <v>zero</v>
      </c>
      <c r="Q758" s="5"/>
    </row>
    <row r="759" spans="1:17" x14ac:dyDescent="0.35">
      <c r="A759" s="39" t="s">
        <v>4</v>
      </c>
      <c r="B759" s="14"/>
      <c r="C759" s="26" t="str">
        <f t="shared" si="83"/>
        <v>Q4-1899</v>
      </c>
      <c r="D759" s="27" t="str">
        <f t="shared" si="84"/>
        <v>1900</v>
      </c>
      <c r="E759" s="26" t="str">
        <f t="shared" si="85"/>
        <v>Q4</v>
      </c>
      <c r="F759" s="25" t="str">
        <f t="shared" si="86"/>
        <v>Jan-00</v>
      </c>
      <c r="G759" s="26" t="str">
        <f t="shared" si="87"/>
        <v>Sat</v>
      </c>
      <c r="H759" s="5"/>
      <c r="I759" s="42" t="e">
        <f>VLOOKUP(H759,TABLES!$A$2:$B$146,2,FALSE)</f>
        <v>#N/A</v>
      </c>
      <c r="J759" s="42" t="e">
        <f>VLOOKUP(I759,TABLES!$B$2:$C$146,2,FALSE)</f>
        <v>#N/A</v>
      </c>
      <c r="K759" s="2"/>
      <c r="L759" s="21">
        <v>0</v>
      </c>
      <c r="M759" s="21">
        <v>0</v>
      </c>
      <c r="N759" s="26" t="str">
        <f t="shared" si="88"/>
        <v>0:00</v>
      </c>
      <c r="O759" s="26">
        <f t="shared" si="89"/>
        <v>0</v>
      </c>
      <c r="P759" s="42" t="str">
        <f>VLOOKUP(O759,TABLES!$F$2:$H$8,3)</f>
        <v>zero</v>
      </c>
      <c r="Q759" s="5"/>
    </row>
    <row r="760" spans="1:17" x14ac:dyDescent="0.35">
      <c r="A760" s="39" t="s">
        <v>4</v>
      </c>
      <c r="B760" s="14"/>
      <c r="C760" s="26" t="str">
        <f t="shared" si="83"/>
        <v>Q4-1899</v>
      </c>
      <c r="D760" s="27" t="str">
        <f t="shared" si="84"/>
        <v>1900</v>
      </c>
      <c r="E760" s="26" t="str">
        <f t="shared" si="85"/>
        <v>Q4</v>
      </c>
      <c r="F760" s="25" t="str">
        <f t="shared" si="86"/>
        <v>Jan-00</v>
      </c>
      <c r="G760" s="26" t="str">
        <f t="shared" si="87"/>
        <v>Sat</v>
      </c>
      <c r="H760" s="5"/>
      <c r="I760" s="42" t="e">
        <f>VLOOKUP(H760,TABLES!$A$2:$B$146,2,FALSE)</f>
        <v>#N/A</v>
      </c>
      <c r="J760" s="42" t="e">
        <f>VLOOKUP(I760,TABLES!$B$2:$C$146,2,FALSE)</f>
        <v>#N/A</v>
      </c>
      <c r="K760" s="2"/>
      <c r="L760" s="21">
        <v>0</v>
      </c>
      <c r="M760" s="21">
        <v>0</v>
      </c>
      <c r="N760" s="26" t="str">
        <f t="shared" si="88"/>
        <v>0:00</v>
      </c>
      <c r="O760" s="26">
        <f t="shared" si="89"/>
        <v>0</v>
      </c>
      <c r="P760" s="42" t="str">
        <f>VLOOKUP(O760,TABLES!$F$2:$H$8,3)</f>
        <v>zero</v>
      </c>
      <c r="Q760" s="5"/>
    </row>
    <row r="761" spans="1:17" x14ac:dyDescent="0.35">
      <c r="A761" s="39" t="s">
        <v>4</v>
      </c>
      <c r="B761" s="14"/>
      <c r="C761" s="26" t="str">
        <f t="shared" si="83"/>
        <v>Q4-1899</v>
      </c>
      <c r="D761" s="27" t="str">
        <f t="shared" si="84"/>
        <v>1900</v>
      </c>
      <c r="E761" s="26" t="str">
        <f t="shared" si="85"/>
        <v>Q4</v>
      </c>
      <c r="F761" s="25" t="str">
        <f t="shared" si="86"/>
        <v>Jan-00</v>
      </c>
      <c r="G761" s="26" t="str">
        <f t="shared" si="87"/>
        <v>Sat</v>
      </c>
      <c r="H761" s="5"/>
      <c r="I761" s="42" t="e">
        <f>VLOOKUP(H761,TABLES!$A$2:$B$146,2,FALSE)</f>
        <v>#N/A</v>
      </c>
      <c r="J761" s="42" t="e">
        <f>VLOOKUP(I761,TABLES!$B$2:$C$146,2,FALSE)</f>
        <v>#N/A</v>
      </c>
      <c r="K761" s="2"/>
      <c r="L761" s="21">
        <v>0</v>
      </c>
      <c r="M761" s="21">
        <v>0</v>
      </c>
      <c r="N761" s="26" t="str">
        <f t="shared" si="88"/>
        <v>0:00</v>
      </c>
      <c r="O761" s="26">
        <f t="shared" si="89"/>
        <v>0</v>
      </c>
      <c r="P761" s="42" t="str">
        <f>VLOOKUP(O761,TABLES!$F$2:$H$8,3)</f>
        <v>zero</v>
      </c>
      <c r="Q761" s="5"/>
    </row>
    <row r="762" spans="1:17" x14ac:dyDescent="0.35">
      <c r="A762" s="39" t="s">
        <v>4</v>
      </c>
      <c r="B762" s="14"/>
      <c r="C762" s="26" t="str">
        <f t="shared" si="83"/>
        <v>Q4-1899</v>
      </c>
      <c r="D762" s="27" t="str">
        <f t="shared" si="84"/>
        <v>1900</v>
      </c>
      <c r="E762" s="26" t="str">
        <f t="shared" si="85"/>
        <v>Q4</v>
      </c>
      <c r="F762" s="25" t="str">
        <f t="shared" si="86"/>
        <v>Jan-00</v>
      </c>
      <c r="G762" s="26" t="str">
        <f t="shared" si="87"/>
        <v>Sat</v>
      </c>
      <c r="H762" s="5"/>
      <c r="I762" s="42" t="e">
        <f>VLOOKUP(H762,TABLES!$A$2:$B$146,2,FALSE)</f>
        <v>#N/A</v>
      </c>
      <c r="J762" s="42" t="e">
        <f>VLOOKUP(I762,TABLES!$B$2:$C$146,2,FALSE)</f>
        <v>#N/A</v>
      </c>
      <c r="K762" s="2"/>
      <c r="L762" s="21">
        <v>0</v>
      </c>
      <c r="M762" s="21">
        <v>0</v>
      </c>
      <c r="N762" s="26" t="str">
        <f t="shared" si="88"/>
        <v>0:00</v>
      </c>
      <c r="O762" s="26">
        <f t="shared" si="89"/>
        <v>0</v>
      </c>
      <c r="P762" s="42" t="str">
        <f>VLOOKUP(O762,TABLES!$F$2:$H$8,3)</f>
        <v>zero</v>
      </c>
      <c r="Q762" s="5"/>
    </row>
    <row r="763" spans="1:17" x14ac:dyDescent="0.35">
      <c r="A763" s="39" t="s">
        <v>4</v>
      </c>
      <c r="B763" s="14"/>
      <c r="C763" s="26" t="str">
        <f t="shared" si="83"/>
        <v>Q4-1899</v>
      </c>
      <c r="D763" s="27" t="str">
        <f t="shared" si="84"/>
        <v>1900</v>
      </c>
      <c r="E763" s="26" t="str">
        <f t="shared" si="85"/>
        <v>Q4</v>
      </c>
      <c r="F763" s="25" t="str">
        <f t="shared" si="86"/>
        <v>Jan-00</v>
      </c>
      <c r="G763" s="26" t="str">
        <f t="shared" si="87"/>
        <v>Sat</v>
      </c>
      <c r="H763" s="5"/>
      <c r="I763" s="42" t="e">
        <f>VLOOKUP(H763,TABLES!$A$2:$B$146,2,FALSE)</f>
        <v>#N/A</v>
      </c>
      <c r="J763" s="42" t="e">
        <f>VLOOKUP(I763,TABLES!$B$2:$C$146,2,FALSE)</f>
        <v>#N/A</v>
      </c>
      <c r="K763" s="2"/>
      <c r="L763" s="21">
        <v>0</v>
      </c>
      <c r="M763" s="21">
        <v>0</v>
      </c>
      <c r="N763" s="26" t="str">
        <f t="shared" si="88"/>
        <v>0:00</v>
      </c>
      <c r="O763" s="26">
        <f t="shared" si="89"/>
        <v>0</v>
      </c>
      <c r="P763" s="42" t="str">
        <f>VLOOKUP(O763,TABLES!$F$2:$H$8,3)</f>
        <v>zero</v>
      </c>
      <c r="Q763" s="5"/>
    </row>
    <row r="764" spans="1:17" x14ac:dyDescent="0.35">
      <c r="A764" s="39" t="s">
        <v>4</v>
      </c>
      <c r="B764" s="14"/>
      <c r="C764" s="26" t="str">
        <f t="shared" si="83"/>
        <v>Q4-1899</v>
      </c>
      <c r="D764" s="27" t="str">
        <f t="shared" si="84"/>
        <v>1900</v>
      </c>
      <c r="E764" s="26" t="str">
        <f t="shared" si="85"/>
        <v>Q4</v>
      </c>
      <c r="F764" s="25" t="str">
        <f t="shared" si="86"/>
        <v>Jan-00</v>
      </c>
      <c r="G764" s="26" t="str">
        <f t="shared" si="87"/>
        <v>Sat</v>
      </c>
      <c r="H764" s="5"/>
      <c r="I764" s="42" t="e">
        <f>VLOOKUP(H764,TABLES!$A$2:$B$146,2,FALSE)</f>
        <v>#N/A</v>
      </c>
      <c r="J764" s="42" t="e">
        <f>VLOOKUP(I764,TABLES!$B$2:$C$146,2,FALSE)</f>
        <v>#N/A</v>
      </c>
      <c r="K764" s="2"/>
      <c r="L764" s="21">
        <v>0</v>
      </c>
      <c r="M764" s="21">
        <v>0</v>
      </c>
      <c r="N764" s="26" t="str">
        <f t="shared" si="88"/>
        <v>0:00</v>
      </c>
      <c r="O764" s="26">
        <f t="shared" si="89"/>
        <v>0</v>
      </c>
      <c r="P764" s="42" t="str">
        <f>VLOOKUP(O764,TABLES!$F$2:$H$8,3)</f>
        <v>zero</v>
      </c>
      <c r="Q764" s="5"/>
    </row>
    <row r="765" spans="1:17" x14ac:dyDescent="0.35">
      <c r="A765" s="39" t="s">
        <v>4</v>
      </c>
      <c r="B765" s="14"/>
      <c r="C765" s="26" t="str">
        <f t="shared" si="83"/>
        <v>Q4-1899</v>
      </c>
      <c r="D765" s="27" t="str">
        <f t="shared" si="84"/>
        <v>1900</v>
      </c>
      <c r="E765" s="26" t="str">
        <f t="shared" si="85"/>
        <v>Q4</v>
      </c>
      <c r="F765" s="25" t="str">
        <f t="shared" si="86"/>
        <v>Jan-00</v>
      </c>
      <c r="G765" s="26" t="str">
        <f t="shared" si="87"/>
        <v>Sat</v>
      </c>
      <c r="H765" s="5"/>
      <c r="I765" s="42" t="e">
        <f>VLOOKUP(H765,TABLES!$A$2:$B$146,2,FALSE)</f>
        <v>#N/A</v>
      </c>
      <c r="J765" s="42" t="e">
        <f>VLOOKUP(I765,TABLES!$B$2:$C$146,2,FALSE)</f>
        <v>#N/A</v>
      </c>
      <c r="K765" s="2"/>
      <c r="L765" s="21">
        <v>0</v>
      </c>
      <c r="M765" s="21">
        <v>0</v>
      </c>
      <c r="N765" s="26" t="str">
        <f t="shared" si="88"/>
        <v>0:00</v>
      </c>
      <c r="O765" s="26">
        <f t="shared" si="89"/>
        <v>0</v>
      </c>
      <c r="P765" s="42" t="str">
        <f>VLOOKUP(O765,TABLES!$F$2:$H$8,3)</f>
        <v>zero</v>
      </c>
      <c r="Q765" s="5"/>
    </row>
    <row r="766" spans="1:17" x14ac:dyDescent="0.35">
      <c r="A766" s="39" t="s">
        <v>4</v>
      </c>
      <c r="B766" s="14"/>
      <c r="C766" s="26" t="str">
        <f t="shared" si="83"/>
        <v>Q4-1899</v>
      </c>
      <c r="D766" s="27" t="str">
        <f t="shared" si="84"/>
        <v>1900</v>
      </c>
      <c r="E766" s="26" t="str">
        <f t="shared" si="85"/>
        <v>Q4</v>
      </c>
      <c r="F766" s="25" t="str">
        <f t="shared" si="86"/>
        <v>Jan-00</v>
      </c>
      <c r="G766" s="26" t="str">
        <f t="shared" si="87"/>
        <v>Sat</v>
      </c>
      <c r="H766" s="5"/>
      <c r="I766" s="42" t="e">
        <f>VLOOKUP(H766,TABLES!$A$2:$B$146,2,FALSE)</f>
        <v>#N/A</v>
      </c>
      <c r="J766" s="42" t="e">
        <f>VLOOKUP(I766,TABLES!$B$2:$C$146,2,FALSE)</f>
        <v>#N/A</v>
      </c>
      <c r="K766" s="2"/>
      <c r="L766" s="21">
        <v>0</v>
      </c>
      <c r="M766" s="21">
        <v>0</v>
      </c>
      <c r="N766" s="26" t="str">
        <f t="shared" si="88"/>
        <v>0:00</v>
      </c>
      <c r="O766" s="26">
        <f t="shared" si="89"/>
        <v>0</v>
      </c>
      <c r="P766" s="42" t="str">
        <f>VLOOKUP(O766,TABLES!$F$2:$H$8,3)</f>
        <v>zero</v>
      </c>
      <c r="Q766" s="5"/>
    </row>
    <row r="767" spans="1:17" x14ac:dyDescent="0.35">
      <c r="A767" s="39" t="s">
        <v>4</v>
      </c>
      <c r="B767" s="14"/>
      <c r="C767" s="26" t="str">
        <f t="shared" si="83"/>
        <v>Q4-1899</v>
      </c>
      <c r="D767" s="27" t="str">
        <f t="shared" si="84"/>
        <v>1900</v>
      </c>
      <c r="E767" s="26" t="str">
        <f t="shared" si="85"/>
        <v>Q4</v>
      </c>
      <c r="F767" s="25" t="str">
        <f t="shared" si="86"/>
        <v>Jan-00</v>
      </c>
      <c r="G767" s="26" t="str">
        <f t="shared" si="87"/>
        <v>Sat</v>
      </c>
      <c r="H767" s="5"/>
      <c r="I767" s="42" t="e">
        <f>VLOOKUP(H767,TABLES!$A$2:$B$146,2,FALSE)</f>
        <v>#N/A</v>
      </c>
      <c r="J767" s="42" t="e">
        <f>VLOOKUP(I767,TABLES!$B$2:$C$146,2,FALSE)</f>
        <v>#N/A</v>
      </c>
      <c r="K767" s="2"/>
      <c r="L767" s="21">
        <v>0</v>
      </c>
      <c r="M767" s="21">
        <v>0</v>
      </c>
      <c r="N767" s="26" t="str">
        <f t="shared" si="88"/>
        <v>0:00</v>
      </c>
      <c r="O767" s="26">
        <f t="shared" si="89"/>
        <v>0</v>
      </c>
      <c r="P767" s="42" t="str">
        <f>VLOOKUP(O767,TABLES!$F$2:$H$8,3)</f>
        <v>zero</v>
      </c>
      <c r="Q767" s="5"/>
    </row>
    <row r="768" spans="1:17" x14ac:dyDescent="0.35">
      <c r="A768" s="39" t="s">
        <v>4</v>
      </c>
      <c r="B768" s="14"/>
      <c r="C768" s="26" t="str">
        <f t="shared" si="83"/>
        <v>Q4-1899</v>
      </c>
      <c r="D768" s="27" t="str">
        <f t="shared" si="84"/>
        <v>1900</v>
      </c>
      <c r="E768" s="26" t="str">
        <f t="shared" si="85"/>
        <v>Q4</v>
      </c>
      <c r="F768" s="25" t="str">
        <f t="shared" si="86"/>
        <v>Jan-00</v>
      </c>
      <c r="G768" s="26" t="str">
        <f t="shared" si="87"/>
        <v>Sat</v>
      </c>
      <c r="H768" s="5"/>
      <c r="I768" s="42" t="e">
        <f>VLOOKUP(H768,TABLES!$A$2:$B$146,2,FALSE)</f>
        <v>#N/A</v>
      </c>
      <c r="J768" s="42" t="e">
        <f>VLOOKUP(I768,TABLES!$B$2:$C$146,2,FALSE)</f>
        <v>#N/A</v>
      </c>
      <c r="K768" s="2"/>
      <c r="L768" s="21">
        <v>0</v>
      </c>
      <c r="M768" s="21">
        <v>0</v>
      </c>
      <c r="N768" s="26" t="str">
        <f t="shared" si="88"/>
        <v>0:00</v>
      </c>
      <c r="O768" s="26">
        <f t="shared" si="89"/>
        <v>0</v>
      </c>
      <c r="P768" s="42" t="str">
        <f>VLOOKUP(O768,TABLES!$F$2:$H$8,3)</f>
        <v>zero</v>
      </c>
      <c r="Q768" s="5"/>
    </row>
    <row r="769" spans="1:17" x14ac:dyDescent="0.35">
      <c r="A769" s="39" t="s">
        <v>4</v>
      </c>
      <c r="B769" s="14"/>
      <c r="C769" s="26" t="str">
        <f t="shared" si="83"/>
        <v>Q4-1899</v>
      </c>
      <c r="D769" s="27" t="str">
        <f t="shared" si="84"/>
        <v>1900</v>
      </c>
      <c r="E769" s="26" t="str">
        <f t="shared" si="85"/>
        <v>Q4</v>
      </c>
      <c r="F769" s="25" t="str">
        <f t="shared" si="86"/>
        <v>Jan-00</v>
      </c>
      <c r="G769" s="26" t="str">
        <f t="shared" si="87"/>
        <v>Sat</v>
      </c>
      <c r="H769" s="5"/>
      <c r="I769" s="42" t="e">
        <f>VLOOKUP(H769,TABLES!$A$2:$B$146,2,FALSE)</f>
        <v>#N/A</v>
      </c>
      <c r="J769" s="42" t="e">
        <f>VLOOKUP(I769,TABLES!$B$2:$C$146,2,FALSE)</f>
        <v>#N/A</v>
      </c>
      <c r="K769" s="2"/>
      <c r="L769" s="21">
        <v>0</v>
      </c>
      <c r="M769" s="21">
        <v>0</v>
      </c>
      <c r="N769" s="26" t="str">
        <f t="shared" si="88"/>
        <v>0:00</v>
      </c>
      <c r="O769" s="26">
        <f t="shared" si="89"/>
        <v>0</v>
      </c>
      <c r="P769" s="42" t="str">
        <f>VLOOKUP(O769,TABLES!$F$2:$H$8,3)</f>
        <v>zero</v>
      </c>
      <c r="Q769" s="5"/>
    </row>
    <row r="770" spans="1:17" x14ac:dyDescent="0.35">
      <c r="A770" s="39" t="s">
        <v>4</v>
      </c>
      <c r="B770" s="14"/>
      <c r="C770" s="26" t="str">
        <f t="shared" si="83"/>
        <v>Q4-1899</v>
      </c>
      <c r="D770" s="27" t="str">
        <f t="shared" si="84"/>
        <v>1900</v>
      </c>
      <c r="E770" s="26" t="str">
        <f t="shared" si="85"/>
        <v>Q4</v>
      </c>
      <c r="F770" s="25" t="str">
        <f t="shared" si="86"/>
        <v>Jan-00</v>
      </c>
      <c r="G770" s="26" t="str">
        <f t="shared" si="87"/>
        <v>Sat</v>
      </c>
      <c r="H770" s="5"/>
      <c r="I770" s="42" t="e">
        <f>VLOOKUP(H770,TABLES!$A$2:$B$146,2,FALSE)</f>
        <v>#N/A</v>
      </c>
      <c r="J770" s="42" t="e">
        <f>VLOOKUP(I770,TABLES!$B$2:$C$146,2,FALSE)</f>
        <v>#N/A</v>
      </c>
      <c r="K770" s="2"/>
      <c r="L770" s="21">
        <v>0</v>
      </c>
      <c r="M770" s="21">
        <v>0</v>
      </c>
      <c r="N770" s="26" t="str">
        <f t="shared" si="88"/>
        <v>0:00</v>
      </c>
      <c r="O770" s="26">
        <f t="shared" si="89"/>
        <v>0</v>
      </c>
      <c r="P770" s="42" t="str">
        <f>VLOOKUP(O770,TABLES!$F$2:$H$8,3)</f>
        <v>zero</v>
      </c>
      <c r="Q770" s="5"/>
    </row>
    <row r="771" spans="1:17" x14ac:dyDescent="0.35">
      <c r="A771" s="39" t="s">
        <v>4</v>
      </c>
      <c r="B771" s="14"/>
      <c r="C771" s="26" t="str">
        <f t="shared" ref="C771:C834" si="90">"Q"&amp;CHOOSE(MONTH(B771),4,4,4,1,1,1,2,2,2,3,3,3)&amp;"-"&amp;IF(MONTH(B771)&lt;4,0,1)+YEAR(B771)-1</f>
        <v>Q4-1899</v>
      </c>
      <c r="D771" s="27" t="str">
        <f t="shared" ref="D771:D834" si="91">TEXT(B771,"yyyy")</f>
        <v>1900</v>
      </c>
      <c r="E771" s="26" t="str">
        <f t="shared" ref="E771:E834" si="92">"Q"&amp;CHOOSE(MONTH(B771),4,4,4,1,1,1,2,2,2,3,3,3)</f>
        <v>Q4</v>
      </c>
      <c r="F771" s="25" t="str">
        <f t="shared" ref="F771:F834" si="93">TEXT(B771,"mmm-yy")</f>
        <v>Jan-00</v>
      </c>
      <c r="G771" s="26" t="str">
        <f t="shared" ref="G771:G834" si="94">TEXT(B771,"ddd")</f>
        <v>Sat</v>
      </c>
      <c r="H771" s="5"/>
      <c r="I771" s="42" t="e">
        <f>VLOOKUP(H771,TABLES!$A$2:$B$146,2,FALSE)</f>
        <v>#N/A</v>
      </c>
      <c r="J771" s="42" t="e">
        <f>VLOOKUP(I771,TABLES!$B$2:$C$146,2,FALSE)</f>
        <v>#N/A</v>
      </c>
      <c r="K771" s="2"/>
      <c r="L771" s="21">
        <v>0</v>
      </c>
      <c r="M771" s="21">
        <v>0</v>
      </c>
      <c r="N771" s="26" t="str">
        <f t="shared" ref="N771:N834" si="95">TEXT(M771-L771,"H:MM")</f>
        <v>0:00</v>
      </c>
      <c r="O771" s="26">
        <f t="shared" ref="O771:O834" si="96">(M771-L771)*1440</f>
        <v>0</v>
      </c>
      <c r="P771" s="42" t="str">
        <f>VLOOKUP(O771,TABLES!$F$2:$H$8,3)</f>
        <v>zero</v>
      </c>
      <c r="Q771" s="5"/>
    </row>
    <row r="772" spans="1:17" x14ac:dyDescent="0.35">
      <c r="A772" s="39" t="s">
        <v>4</v>
      </c>
      <c r="B772" s="14"/>
      <c r="C772" s="26" t="str">
        <f t="shared" si="90"/>
        <v>Q4-1899</v>
      </c>
      <c r="D772" s="27" t="str">
        <f t="shared" si="91"/>
        <v>1900</v>
      </c>
      <c r="E772" s="26" t="str">
        <f t="shared" si="92"/>
        <v>Q4</v>
      </c>
      <c r="F772" s="25" t="str">
        <f t="shared" si="93"/>
        <v>Jan-00</v>
      </c>
      <c r="G772" s="26" t="str">
        <f t="shared" si="94"/>
        <v>Sat</v>
      </c>
      <c r="H772" s="5"/>
      <c r="I772" s="42" t="e">
        <f>VLOOKUP(H772,TABLES!$A$2:$B$146,2,FALSE)</f>
        <v>#N/A</v>
      </c>
      <c r="J772" s="42" t="e">
        <f>VLOOKUP(I772,TABLES!$B$2:$C$146,2,FALSE)</f>
        <v>#N/A</v>
      </c>
      <c r="K772" s="2"/>
      <c r="L772" s="21">
        <v>0</v>
      </c>
      <c r="M772" s="21">
        <v>0</v>
      </c>
      <c r="N772" s="26" t="str">
        <f t="shared" si="95"/>
        <v>0:00</v>
      </c>
      <c r="O772" s="26">
        <f t="shared" si="96"/>
        <v>0</v>
      </c>
      <c r="P772" s="42" t="str">
        <f>VLOOKUP(O772,TABLES!$F$2:$H$8,3)</f>
        <v>zero</v>
      </c>
      <c r="Q772" s="5"/>
    </row>
    <row r="773" spans="1:17" x14ac:dyDescent="0.35">
      <c r="A773" s="39" t="s">
        <v>4</v>
      </c>
      <c r="B773" s="14"/>
      <c r="C773" s="26" t="str">
        <f t="shared" si="90"/>
        <v>Q4-1899</v>
      </c>
      <c r="D773" s="27" t="str">
        <f t="shared" si="91"/>
        <v>1900</v>
      </c>
      <c r="E773" s="26" t="str">
        <f t="shared" si="92"/>
        <v>Q4</v>
      </c>
      <c r="F773" s="25" t="str">
        <f t="shared" si="93"/>
        <v>Jan-00</v>
      </c>
      <c r="G773" s="26" t="str">
        <f t="shared" si="94"/>
        <v>Sat</v>
      </c>
      <c r="H773" s="5"/>
      <c r="I773" s="42" t="e">
        <f>VLOOKUP(H773,TABLES!$A$2:$B$146,2,FALSE)</f>
        <v>#N/A</v>
      </c>
      <c r="J773" s="42" t="e">
        <f>VLOOKUP(I773,TABLES!$B$2:$C$146,2,FALSE)</f>
        <v>#N/A</v>
      </c>
      <c r="K773" s="2"/>
      <c r="L773" s="21">
        <v>0</v>
      </c>
      <c r="M773" s="21">
        <v>0</v>
      </c>
      <c r="N773" s="26" t="str">
        <f t="shared" si="95"/>
        <v>0:00</v>
      </c>
      <c r="O773" s="26">
        <f t="shared" si="96"/>
        <v>0</v>
      </c>
      <c r="P773" s="42" t="str">
        <f>VLOOKUP(O773,TABLES!$F$2:$H$8,3)</f>
        <v>zero</v>
      </c>
      <c r="Q773" s="5"/>
    </row>
    <row r="774" spans="1:17" x14ac:dyDescent="0.35">
      <c r="A774" s="39" t="s">
        <v>4</v>
      </c>
      <c r="B774" s="14"/>
      <c r="C774" s="26" t="str">
        <f t="shared" si="90"/>
        <v>Q4-1899</v>
      </c>
      <c r="D774" s="27" t="str">
        <f t="shared" si="91"/>
        <v>1900</v>
      </c>
      <c r="E774" s="26" t="str">
        <f t="shared" si="92"/>
        <v>Q4</v>
      </c>
      <c r="F774" s="25" t="str">
        <f t="shared" si="93"/>
        <v>Jan-00</v>
      </c>
      <c r="G774" s="26" t="str">
        <f t="shared" si="94"/>
        <v>Sat</v>
      </c>
      <c r="H774" s="5"/>
      <c r="I774" s="42" t="e">
        <f>VLOOKUP(H774,TABLES!$A$2:$B$146,2,FALSE)</f>
        <v>#N/A</v>
      </c>
      <c r="J774" s="42" t="e">
        <f>VLOOKUP(I774,TABLES!$B$2:$C$146,2,FALSE)</f>
        <v>#N/A</v>
      </c>
      <c r="K774" s="2"/>
      <c r="L774" s="21">
        <v>0</v>
      </c>
      <c r="M774" s="21">
        <v>0</v>
      </c>
      <c r="N774" s="26" t="str">
        <f t="shared" si="95"/>
        <v>0:00</v>
      </c>
      <c r="O774" s="26">
        <f t="shared" si="96"/>
        <v>0</v>
      </c>
      <c r="P774" s="42" t="str">
        <f>VLOOKUP(O774,TABLES!$F$2:$H$8,3)</f>
        <v>zero</v>
      </c>
      <c r="Q774" s="5"/>
    </row>
    <row r="775" spans="1:17" x14ac:dyDescent="0.35">
      <c r="A775" s="39" t="s">
        <v>4</v>
      </c>
      <c r="B775" s="14"/>
      <c r="C775" s="26" t="str">
        <f t="shared" si="90"/>
        <v>Q4-1899</v>
      </c>
      <c r="D775" s="27" t="str">
        <f t="shared" si="91"/>
        <v>1900</v>
      </c>
      <c r="E775" s="26" t="str">
        <f t="shared" si="92"/>
        <v>Q4</v>
      </c>
      <c r="F775" s="25" t="str">
        <f t="shared" si="93"/>
        <v>Jan-00</v>
      </c>
      <c r="G775" s="26" t="str">
        <f t="shared" si="94"/>
        <v>Sat</v>
      </c>
      <c r="H775" s="5"/>
      <c r="I775" s="42" t="e">
        <f>VLOOKUP(H775,TABLES!$A$2:$B$146,2,FALSE)</f>
        <v>#N/A</v>
      </c>
      <c r="J775" s="42" t="e">
        <f>VLOOKUP(I775,TABLES!$B$2:$C$146,2,FALSE)</f>
        <v>#N/A</v>
      </c>
      <c r="K775" s="2"/>
      <c r="L775" s="21">
        <v>0</v>
      </c>
      <c r="M775" s="21">
        <v>0</v>
      </c>
      <c r="N775" s="26" t="str">
        <f t="shared" si="95"/>
        <v>0:00</v>
      </c>
      <c r="O775" s="26">
        <f t="shared" si="96"/>
        <v>0</v>
      </c>
      <c r="P775" s="42" t="str">
        <f>VLOOKUP(O775,TABLES!$F$2:$H$8,3)</f>
        <v>zero</v>
      </c>
      <c r="Q775" s="5"/>
    </row>
    <row r="776" spans="1:17" x14ac:dyDescent="0.35">
      <c r="A776" s="39" t="s">
        <v>4</v>
      </c>
      <c r="B776" s="14"/>
      <c r="C776" s="26" t="str">
        <f t="shared" si="90"/>
        <v>Q4-1899</v>
      </c>
      <c r="D776" s="27" t="str">
        <f t="shared" si="91"/>
        <v>1900</v>
      </c>
      <c r="E776" s="26" t="str">
        <f t="shared" si="92"/>
        <v>Q4</v>
      </c>
      <c r="F776" s="25" t="str">
        <f t="shared" si="93"/>
        <v>Jan-00</v>
      </c>
      <c r="G776" s="26" t="str">
        <f t="shared" si="94"/>
        <v>Sat</v>
      </c>
      <c r="H776" s="5"/>
      <c r="I776" s="42" t="e">
        <f>VLOOKUP(H776,TABLES!$A$2:$B$146,2,FALSE)</f>
        <v>#N/A</v>
      </c>
      <c r="J776" s="42" t="e">
        <f>VLOOKUP(I776,TABLES!$B$2:$C$146,2,FALSE)</f>
        <v>#N/A</v>
      </c>
      <c r="K776" s="2"/>
      <c r="L776" s="21">
        <v>0</v>
      </c>
      <c r="M776" s="21">
        <v>0</v>
      </c>
      <c r="N776" s="26" t="str">
        <f t="shared" si="95"/>
        <v>0:00</v>
      </c>
      <c r="O776" s="26">
        <f t="shared" si="96"/>
        <v>0</v>
      </c>
      <c r="P776" s="42" t="str">
        <f>VLOOKUP(O776,TABLES!$F$2:$H$8,3)</f>
        <v>zero</v>
      </c>
      <c r="Q776" s="5"/>
    </row>
    <row r="777" spans="1:17" x14ac:dyDescent="0.35">
      <c r="A777" s="39" t="s">
        <v>4</v>
      </c>
      <c r="B777" s="14"/>
      <c r="C777" s="26" t="str">
        <f t="shared" si="90"/>
        <v>Q4-1899</v>
      </c>
      <c r="D777" s="27" t="str">
        <f t="shared" si="91"/>
        <v>1900</v>
      </c>
      <c r="E777" s="26" t="str">
        <f t="shared" si="92"/>
        <v>Q4</v>
      </c>
      <c r="F777" s="25" t="str">
        <f t="shared" si="93"/>
        <v>Jan-00</v>
      </c>
      <c r="G777" s="26" t="str">
        <f t="shared" si="94"/>
        <v>Sat</v>
      </c>
      <c r="H777" s="5"/>
      <c r="I777" s="42" t="e">
        <f>VLOOKUP(H777,TABLES!$A$2:$B$146,2,FALSE)</f>
        <v>#N/A</v>
      </c>
      <c r="J777" s="42" t="e">
        <f>VLOOKUP(I777,TABLES!$B$2:$C$146,2,FALSE)</f>
        <v>#N/A</v>
      </c>
      <c r="K777" s="2"/>
      <c r="L777" s="21">
        <v>0</v>
      </c>
      <c r="M777" s="21">
        <v>0</v>
      </c>
      <c r="N777" s="26" t="str">
        <f t="shared" si="95"/>
        <v>0:00</v>
      </c>
      <c r="O777" s="26">
        <f t="shared" si="96"/>
        <v>0</v>
      </c>
      <c r="P777" s="42" t="str">
        <f>VLOOKUP(O777,TABLES!$F$2:$H$8,3)</f>
        <v>zero</v>
      </c>
      <c r="Q777" s="5"/>
    </row>
    <row r="778" spans="1:17" x14ac:dyDescent="0.35">
      <c r="A778" s="39" t="s">
        <v>4</v>
      </c>
      <c r="B778" s="14"/>
      <c r="C778" s="26" t="str">
        <f t="shared" si="90"/>
        <v>Q4-1899</v>
      </c>
      <c r="D778" s="27" t="str">
        <f t="shared" si="91"/>
        <v>1900</v>
      </c>
      <c r="E778" s="26" t="str">
        <f t="shared" si="92"/>
        <v>Q4</v>
      </c>
      <c r="F778" s="25" t="str">
        <f t="shared" si="93"/>
        <v>Jan-00</v>
      </c>
      <c r="G778" s="26" t="str">
        <f t="shared" si="94"/>
        <v>Sat</v>
      </c>
      <c r="H778" s="5"/>
      <c r="I778" s="42" t="e">
        <f>VLOOKUP(H778,TABLES!$A$2:$B$146,2,FALSE)</f>
        <v>#N/A</v>
      </c>
      <c r="J778" s="42" t="e">
        <f>VLOOKUP(I778,TABLES!$B$2:$C$146,2,FALSE)</f>
        <v>#N/A</v>
      </c>
      <c r="K778" s="2"/>
      <c r="L778" s="21">
        <v>0</v>
      </c>
      <c r="M778" s="21">
        <v>0</v>
      </c>
      <c r="N778" s="26" t="str">
        <f t="shared" si="95"/>
        <v>0:00</v>
      </c>
      <c r="O778" s="26">
        <f t="shared" si="96"/>
        <v>0</v>
      </c>
      <c r="P778" s="42" t="str">
        <f>VLOOKUP(O778,TABLES!$F$2:$H$8,3)</f>
        <v>zero</v>
      </c>
      <c r="Q778" s="5"/>
    </row>
    <row r="779" spans="1:17" x14ac:dyDescent="0.35">
      <c r="A779" s="39" t="s">
        <v>4</v>
      </c>
      <c r="B779" s="14"/>
      <c r="C779" s="26" t="str">
        <f t="shared" si="90"/>
        <v>Q4-1899</v>
      </c>
      <c r="D779" s="27" t="str">
        <f t="shared" si="91"/>
        <v>1900</v>
      </c>
      <c r="E779" s="26" t="str">
        <f t="shared" si="92"/>
        <v>Q4</v>
      </c>
      <c r="F779" s="25" t="str">
        <f t="shared" si="93"/>
        <v>Jan-00</v>
      </c>
      <c r="G779" s="26" t="str">
        <f t="shared" si="94"/>
        <v>Sat</v>
      </c>
      <c r="H779" s="5"/>
      <c r="I779" s="42" t="e">
        <f>VLOOKUP(H779,TABLES!$A$2:$B$146,2,FALSE)</f>
        <v>#N/A</v>
      </c>
      <c r="J779" s="42" t="e">
        <f>VLOOKUP(I779,TABLES!$B$2:$C$146,2,FALSE)</f>
        <v>#N/A</v>
      </c>
      <c r="K779" s="2"/>
      <c r="L779" s="21">
        <v>0</v>
      </c>
      <c r="M779" s="21">
        <v>0</v>
      </c>
      <c r="N779" s="26" t="str">
        <f t="shared" si="95"/>
        <v>0:00</v>
      </c>
      <c r="O779" s="26">
        <f t="shared" si="96"/>
        <v>0</v>
      </c>
      <c r="P779" s="42" t="str">
        <f>VLOOKUP(O779,TABLES!$F$2:$H$8,3)</f>
        <v>zero</v>
      </c>
      <c r="Q779" s="5"/>
    </row>
    <row r="780" spans="1:17" x14ac:dyDescent="0.35">
      <c r="A780" s="39" t="s">
        <v>4</v>
      </c>
      <c r="B780" s="14"/>
      <c r="C780" s="26" t="str">
        <f t="shared" si="90"/>
        <v>Q4-1899</v>
      </c>
      <c r="D780" s="27" t="str">
        <f t="shared" si="91"/>
        <v>1900</v>
      </c>
      <c r="E780" s="26" t="str">
        <f t="shared" si="92"/>
        <v>Q4</v>
      </c>
      <c r="F780" s="25" t="str">
        <f t="shared" si="93"/>
        <v>Jan-00</v>
      </c>
      <c r="G780" s="26" t="str">
        <f t="shared" si="94"/>
        <v>Sat</v>
      </c>
      <c r="H780" s="5"/>
      <c r="I780" s="42" t="e">
        <f>VLOOKUP(H780,TABLES!$A$2:$B$146,2,FALSE)</f>
        <v>#N/A</v>
      </c>
      <c r="J780" s="42" t="e">
        <f>VLOOKUP(I780,TABLES!$B$2:$C$146,2,FALSE)</f>
        <v>#N/A</v>
      </c>
      <c r="K780" s="2"/>
      <c r="L780" s="21">
        <v>0</v>
      </c>
      <c r="M780" s="21">
        <v>0</v>
      </c>
      <c r="N780" s="26" t="str">
        <f t="shared" si="95"/>
        <v>0:00</v>
      </c>
      <c r="O780" s="26">
        <f t="shared" si="96"/>
        <v>0</v>
      </c>
      <c r="P780" s="42" t="str">
        <f>VLOOKUP(O780,TABLES!$F$2:$H$8,3)</f>
        <v>zero</v>
      </c>
      <c r="Q780" s="5"/>
    </row>
    <row r="781" spans="1:17" x14ac:dyDescent="0.35">
      <c r="A781" s="39" t="s">
        <v>4</v>
      </c>
      <c r="B781" s="14"/>
      <c r="C781" s="26" t="str">
        <f t="shared" si="90"/>
        <v>Q4-1899</v>
      </c>
      <c r="D781" s="27" t="str">
        <f t="shared" si="91"/>
        <v>1900</v>
      </c>
      <c r="E781" s="26" t="str">
        <f t="shared" si="92"/>
        <v>Q4</v>
      </c>
      <c r="F781" s="25" t="str">
        <f t="shared" si="93"/>
        <v>Jan-00</v>
      </c>
      <c r="G781" s="26" t="str">
        <f t="shared" si="94"/>
        <v>Sat</v>
      </c>
      <c r="H781" s="5"/>
      <c r="I781" s="42" t="e">
        <f>VLOOKUP(H781,TABLES!$A$2:$B$146,2,FALSE)</f>
        <v>#N/A</v>
      </c>
      <c r="J781" s="42" t="e">
        <f>VLOOKUP(I781,TABLES!$B$2:$C$146,2,FALSE)</f>
        <v>#N/A</v>
      </c>
      <c r="K781" s="2"/>
      <c r="L781" s="21">
        <v>0</v>
      </c>
      <c r="M781" s="21">
        <v>0</v>
      </c>
      <c r="N781" s="26" t="str">
        <f t="shared" si="95"/>
        <v>0:00</v>
      </c>
      <c r="O781" s="26">
        <f t="shared" si="96"/>
        <v>0</v>
      </c>
      <c r="P781" s="42" t="str">
        <f>VLOOKUP(O781,TABLES!$F$2:$H$8,3)</f>
        <v>zero</v>
      </c>
      <c r="Q781" s="5"/>
    </row>
    <row r="782" spans="1:17" x14ac:dyDescent="0.35">
      <c r="A782" s="39" t="s">
        <v>4</v>
      </c>
      <c r="B782" s="14"/>
      <c r="C782" s="26" t="str">
        <f t="shared" si="90"/>
        <v>Q4-1899</v>
      </c>
      <c r="D782" s="27" t="str">
        <f t="shared" si="91"/>
        <v>1900</v>
      </c>
      <c r="E782" s="26" t="str">
        <f t="shared" si="92"/>
        <v>Q4</v>
      </c>
      <c r="F782" s="25" t="str">
        <f t="shared" si="93"/>
        <v>Jan-00</v>
      </c>
      <c r="G782" s="26" t="str">
        <f t="shared" si="94"/>
        <v>Sat</v>
      </c>
      <c r="H782" s="5"/>
      <c r="I782" s="42" t="e">
        <f>VLOOKUP(H782,TABLES!$A$2:$B$146,2,FALSE)</f>
        <v>#N/A</v>
      </c>
      <c r="J782" s="42" t="e">
        <f>VLOOKUP(I782,TABLES!$B$2:$C$146,2,FALSE)</f>
        <v>#N/A</v>
      </c>
      <c r="K782" s="2"/>
      <c r="L782" s="21">
        <v>0</v>
      </c>
      <c r="M782" s="21">
        <v>0</v>
      </c>
      <c r="N782" s="26" t="str">
        <f t="shared" si="95"/>
        <v>0:00</v>
      </c>
      <c r="O782" s="26">
        <f t="shared" si="96"/>
        <v>0</v>
      </c>
      <c r="P782" s="42" t="str">
        <f>VLOOKUP(O782,TABLES!$F$2:$H$8,3)</f>
        <v>zero</v>
      </c>
      <c r="Q782" s="5"/>
    </row>
    <row r="783" spans="1:17" x14ac:dyDescent="0.35">
      <c r="A783" s="39" t="s">
        <v>4</v>
      </c>
      <c r="B783" s="14"/>
      <c r="C783" s="26" t="str">
        <f t="shared" si="90"/>
        <v>Q4-1899</v>
      </c>
      <c r="D783" s="27" t="str">
        <f t="shared" si="91"/>
        <v>1900</v>
      </c>
      <c r="E783" s="26" t="str">
        <f t="shared" si="92"/>
        <v>Q4</v>
      </c>
      <c r="F783" s="25" t="str">
        <f t="shared" si="93"/>
        <v>Jan-00</v>
      </c>
      <c r="G783" s="26" t="str">
        <f t="shared" si="94"/>
        <v>Sat</v>
      </c>
      <c r="H783" s="5"/>
      <c r="I783" s="42" t="e">
        <f>VLOOKUP(H783,TABLES!$A$2:$B$146,2,FALSE)</f>
        <v>#N/A</v>
      </c>
      <c r="J783" s="42" t="e">
        <f>VLOOKUP(I783,TABLES!$B$2:$C$146,2,FALSE)</f>
        <v>#N/A</v>
      </c>
      <c r="K783" s="2"/>
      <c r="L783" s="21">
        <v>0</v>
      </c>
      <c r="M783" s="21">
        <v>0</v>
      </c>
      <c r="N783" s="26" t="str">
        <f t="shared" si="95"/>
        <v>0:00</v>
      </c>
      <c r="O783" s="26">
        <f t="shared" si="96"/>
        <v>0</v>
      </c>
      <c r="P783" s="42" t="str">
        <f>VLOOKUP(O783,TABLES!$F$2:$H$8,3)</f>
        <v>zero</v>
      </c>
      <c r="Q783" s="5"/>
    </row>
    <row r="784" spans="1:17" x14ac:dyDescent="0.35">
      <c r="A784" s="39" t="s">
        <v>4</v>
      </c>
      <c r="B784" s="14"/>
      <c r="C784" s="26" t="str">
        <f t="shared" si="90"/>
        <v>Q4-1899</v>
      </c>
      <c r="D784" s="27" t="str">
        <f t="shared" si="91"/>
        <v>1900</v>
      </c>
      <c r="E784" s="26" t="str">
        <f t="shared" si="92"/>
        <v>Q4</v>
      </c>
      <c r="F784" s="25" t="str">
        <f t="shared" si="93"/>
        <v>Jan-00</v>
      </c>
      <c r="G784" s="26" t="str">
        <f t="shared" si="94"/>
        <v>Sat</v>
      </c>
      <c r="H784" s="5"/>
      <c r="I784" s="42" t="e">
        <f>VLOOKUP(H784,TABLES!$A$2:$B$146,2,FALSE)</f>
        <v>#N/A</v>
      </c>
      <c r="J784" s="42" t="e">
        <f>VLOOKUP(I784,TABLES!$B$2:$C$146,2,FALSE)</f>
        <v>#N/A</v>
      </c>
      <c r="K784" s="2"/>
      <c r="L784" s="21">
        <v>0</v>
      </c>
      <c r="M784" s="21">
        <v>0</v>
      </c>
      <c r="N784" s="26" t="str">
        <f t="shared" si="95"/>
        <v>0:00</v>
      </c>
      <c r="O784" s="26">
        <f t="shared" si="96"/>
        <v>0</v>
      </c>
      <c r="P784" s="42" t="str">
        <f>VLOOKUP(O784,TABLES!$F$2:$H$8,3)</f>
        <v>zero</v>
      </c>
      <c r="Q784" s="5"/>
    </row>
    <row r="785" spans="1:17" x14ac:dyDescent="0.35">
      <c r="A785" s="39" t="s">
        <v>4</v>
      </c>
      <c r="B785" s="14"/>
      <c r="C785" s="26" t="str">
        <f t="shared" si="90"/>
        <v>Q4-1899</v>
      </c>
      <c r="D785" s="27" t="str">
        <f t="shared" si="91"/>
        <v>1900</v>
      </c>
      <c r="E785" s="26" t="str">
        <f t="shared" si="92"/>
        <v>Q4</v>
      </c>
      <c r="F785" s="25" t="str">
        <f t="shared" si="93"/>
        <v>Jan-00</v>
      </c>
      <c r="G785" s="26" t="str">
        <f t="shared" si="94"/>
        <v>Sat</v>
      </c>
      <c r="H785" s="5"/>
      <c r="I785" s="42" t="e">
        <f>VLOOKUP(H785,TABLES!$A$2:$B$146,2,FALSE)</f>
        <v>#N/A</v>
      </c>
      <c r="J785" s="42" t="e">
        <f>VLOOKUP(I785,TABLES!$B$2:$C$146,2,FALSE)</f>
        <v>#N/A</v>
      </c>
      <c r="K785" s="2"/>
      <c r="L785" s="21">
        <v>0</v>
      </c>
      <c r="M785" s="21">
        <v>0</v>
      </c>
      <c r="N785" s="26" t="str">
        <f t="shared" si="95"/>
        <v>0:00</v>
      </c>
      <c r="O785" s="26">
        <f t="shared" si="96"/>
        <v>0</v>
      </c>
      <c r="P785" s="42" t="str">
        <f>VLOOKUP(O785,TABLES!$F$2:$H$8,3)</f>
        <v>zero</v>
      </c>
      <c r="Q785" s="5"/>
    </row>
    <row r="786" spans="1:17" x14ac:dyDescent="0.35">
      <c r="A786" s="39" t="s">
        <v>4</v>
      </c>
      <c r="B786" s="14"/>
      <c r="C786" s="26" t="str">
        <f t="shared" si="90"/>
        <v>Q4-1899</v>
      </c>
      <c r="D786" s="27" t="str">
        <f t="shared" si="91"/>
        <v>1900</v>
      </c>
      <c r="E786" s="26" t="str">
        <f t="shared" si="92"/>
        <v>Q4</v>
      </c>
      <c r="F786" s="25" t="str">
        <f t="shared" si="93"/>
        <v>Jan-00</v>
      </c>
      <c r="G786" s="26" t="str">
        <f t="shared" si="94"/>
        <v>Sat</v>
      </c>
      <c r="H786" s="5"/>
      <c r="I786" s="42" t="e">
        <f>VLOOKUP(H786,TABLES!$A$2:$B$146,2,FALSE)</f>
        <v>#N/A</v>
      </c>
      <c r="J786" s="42" t="e">
        <f>VLOOKUP(I786,TABLES!$B$2:$C$146,2,FALSE)</f>
        <v>#N/A</v>
      </c>
      <c r="K786" s="2"/>
      <c r="L786" s="21">
        <v>0</v>
      </c>
      <c r="M786" s="21">
        <v>0</v>
      </c>
      <c r="N786" s="26" t="str">
        <f t="shared" si="95"/>
        <v>0:00</v>
      </c>
      <c r="O786" s="26">
        <f t="shared" si="96"/>
        <v>0</v>
      </c>
      <c r="P786" s="42" t="str">
        <f>VLOOKUP(O786,TABLES!$F$2:$H$8,3)</f>
        <v>zero</v>
      </c>
      <c r="Q786" s="5"/>
    </row>
    <row r="787" spans="1:17" x14ac:dyDescent="0.35">
      <c r="A787" s="39" t="s">
        <v>4</v>
      </c>
      <c r="B787" s="14"/>
      <c r="C787" s="26" t="str">
        <f t="shared" si="90"/>
        <v>Q4-1899</v>
      </c>
      <c r="D787" s="27" t="str">
        <f t="shared" si="91"/>
        <v>1900</v>
      </c>
      <c r="E787" s="26" t="str">
        <f t="shared" si="92"/>
        <v>Q4</v>
      </c>
      <c r="F787" s="25" t="str">
        <f t="shared" si="93"/>
        <v>Jan-00</v>
      </c>
      <c r="G787" s="26" t="str">
        <f t="shared" si="94"/>
        <v>Sat</v>
      </c>
      <c r="H787" s="5"/>
      <c r="I787" s="42" t="e">
        <f>VLOOKUP(H787,TABLES!$A$2:$B$146,2,FALSE)</f>
        <v>#N/A</v>
      </c>
      <c r="J787" s="42" t="e">
        <f>VLOOKUP(I787,TABLES!$B$2:$C$146,2,FALSE)</f>
        <v>#N/A</v>
      </c>
      <c r="K787" s="2"/>
      <c r="L787" s="21">
        <v>0</v>
      </c>
      <c r="M787" s="21">
        <v>0</v>
      </c>
      <c r="N787" s="26" t="str">
        <f t="shared" si="95"/>
        <v>0:00</v>
      </c>
      <c r="O787" s="26">
        <f t="shared" si="96"/>
        <v>0</v>
      </c>
      <c r="P787" s="42" t="str">
        <f>VLOOKUP(O787,TABLES!$F$2:$H$8,3)</f>
        <v>zero</v>
      </c>
      <c r="Q787" s="5"/>
    </row>
    <row r="788" spans="1:17" x14ac:dyDescent="0.35">
      <c r="A788" s="39" t="s">
        <v>4</v>
      </c>
      <c r="B788" s="14"/>
      <c r="C788" s="26" t="str">
        <f t="shared" si="90"/>
        <v>Q4-1899</v>
      </c>
      <c r="D788" s="27" t="str">
        <f t="shared" si="91"/>
        <v>1900</v>
      </c>
      <c r="E788" s="26" t="str">
        <f t="shared" si="92"/>
        <v>Q4</v>
      </c>
      <c r="F788" s="25" t="str">
        <f t="shared" si="93"/>
        <v>Jan-00</v>
      </c>
      <c r="G788" s="26" t="str">
        <f t="shared" si="94"/>
        <v>Sat</v>
      </c>
      <c r="H788" s="5"/>
      <c r="I788" s="42" t="e">
        <f>VLOOKUP(H788,TABLES!$A$2:$B$146,2,FALSE)</f>
        <v>#N/A</v>
      </c>
      <c r="J788" s="42" t="e">
        <f>VLOOKUP(I788,TABLES!$B$2:$C$146,2,FALSE)</f>
        <v>#N/A</v>
      </c>
      <c r="K788" s="2"/>
      <c r="L788" s="21">
        <v>0</v>
      </c>
      <c r="M788" s="21">
        <v>0</v>
      </c>
      <c r="N788" s="26" t="str">
        <f t="shared" si="95"/>
        <v>0:00</v>
      </c>
      <c r="O788" s="26">
        <f t="shared" si="96"/>
        <v>0</v>
      </c>
      <c r="P788" s="42" t="str">
        <f>VLOOKUP(O788,TABLES!$F$2:$H$8,3)</f>
        <v>zero</v>
      </c>
      <c r="Q788" s="5"/>
    </row>
    <row r="789" spans="1:17" x14ac:dyDescent="0.35">
      <c r="A789" s="39" t="s">
        <v>4</v>
      </c>
      <c r="B789" s="14"/>
      <c r="C789" s="26" t="str">
        <f t="shared" si="90"/>
        <v>Q4-1899</v>
      </c>
      <c r="D789" s="27" t="str">
        <f t="shared" si="91"/>
        <v>1900</v>
      </c>
      <c r="E789" s="26" t="str">
        <f t="shared" si="92"/>
        <v>Q4</v>
      </c>
      <c r="F789" s="25" t="str">
        <f t="shared" si="93"/>
        <v>Jan-00</v>
      </c>
      <c r="G789" s="26" t="str">
        <f t="shared" si="94"/>
        <v>Sat</v>
      </c>
      <c r="H789" s="5"/>
      <c r="I789" s="42" t="e">
        <f>VLOOKUP(H789,TABLES!$A$2:$B$146,2,FALSE)</f>
        <v>#N/A</v>
      </c>
      <c r="J789" s="42" t="e">
        <f>VLOOKUP(I789,TABLES!$B$2:$C$146,2,FALSE)</f>
        <v>#N/A</v>
      </c>
      <c r="K789" s="2"/>
      <c r="L789" s="21">
        <v>0</v>
      </c>
      <c r="M789" s="21">
        <v>0</v>
      </c>
      <c r="N789" s="26" t="str">
        <f t="shared" si="95"/>
        <v>0:00</v>
      </c>
      <c r="O789" s="26">
        <f t="shared" si="96"/>
        <v>0</v>
      </c>
      <c r="P789" s="42" t="str">
        <f>VLOOKUP(O789,TABLES!$F$2:$H$8,3)</f>
        <v>zero</v>
      </c>
      <c r="Q789" s="5"/>
    </row>
    <row r="790" spans="1:17" x14ac:dyDescent="0.35">
      <c r="A790" s="39" t="s">
        <v>4</v>
      </c>
      <c r="B790" s="14"/>
      <c r="C790" s="26" t="str">
        <f t="shared" si="90"/>
        <v>Q4-1899</v>
      </c>
      <c r="D790" s="27" t="str">
        <f t="shared" si="91"/>
        <v>1900</v>
      </c>
      <c r="E790" s="26" t="str">
        <f t="shared" si="92"/>
        <v>Q4</v>
      </c>
      <c r="F790" s="25" t="str">
        <f t="shared" si="93"/>
        <v>Jan-00</v>
      </c>
      <c r="G790" s="26" t="str">
        <f t="shared" si="94"/>
        <v>Sat</v>
      </c>
      <c r="H790" s="5"/>
      <c r="I790" s="42" t="e">
        <f>VLOOKUP(H790,TABLES!$A$2:$B$146,2,FALSE)</f>
        <v>#N/A</v>
      </c>
      <c r="J790" s="42" t="e">
        <f>VLOOKUP(I790,TABLES!$B$2:$C$146,2,FALSE)</f>
        <v>#N/A</v>
      </c>
      <c r="K790" s="2"/>
      <c r="L790" s="21">
        <v>0</v>
      </c>
      <c r="M790" s="21">
        <v>0</v>
      </c>
      <c r="N790" s="26" t="str">
        <f t="shared" si="95"/>
        <v>0:00</v>
      </c>
      <c r="O790" s="26">
        <f t="shared" si="96"/>
        <v>0</v>
      </c>
      <c r="P790" s="42" t="str">
        <f>VLOOKUP(O790,TABLES!$F$2:$H$8,3)</f>
        <v>zero</v>
      </c>
      <c r="Q790" s="5"/>
    </row>
    <row r="791" spans="1:17" x14ac:dyDescent="0.35">
      <c r="A791" s="39" t="s">
        <v>4</v>
      </c>
      <c r="B791" s="14"/>
      <c r="C791" s="26" t="str">
        <f t="shared" si="90"/>
        <v>Q4-1899</v>
      </c>
      <c r="D791" s="27" t="str">
        <f t="shared" si="91"/>
        <v>1900</v>
      </c>
      <c r="E791" s="26" t="str">
        <f t="shared" si="92"/>
        <v>Q4</v>
      </c>
      <c r="F791" s="25" t="str">
        <f t="shared" si="93"/>
        <v>Jan-00</v>
      </c>
      <c r="G791" s="26" t="str">
        <f t="shared" si="94"/>
        <v>Sat</v>
      </c>
      <c r="H791" s="5"/>
      <c r="I791" s="42" t="e">
        <f>VLOOKUP(H791,TABLES!$A$2:$B$146,2,FALSE)</f>
        <v>#N/A</v>
      </c>
      <c r="J791" s="42" t="e">
        <f>VLOOKUP(I791,TABLES!$B$2:$C$146,2,FALSE)</f>
        <v>#N/A</v>
      </c>
      <c r="K791" s="2"/>
      <c r="L791" s="21">
        <v>0</v>
      </c>
      <c r="M791" s="21">
        <v>0</v>
      </c>
      <c r="N791" s="26" t="str">
        <f t="shared" si="95"/>
        <v>0:00</v>
      </c>
      <c r="O791" s="26">
        <f t="shared" si="96"/>
        <v>0</v>
      </c>
      <c r="P791" s="42" t="str">
        <f>VLOOKUP(O791,TABLES!$F$2:$H$8,3)</f>
        <v>zero</v>
      </c>
      <c r="Q791" s="5"/>
    </row>
    <row r="792" spans="1:17" x14ac:dyDescent="0.35">
      <c r="A792" s="39" t="s">
        <v>4</v>
      </c>
      <c r="B792" s="14"/>
      <c r="C792" s="26" t="str">
        <f t="shared" si="90"/>
        <v>Q4-1899</v>
      </c>
      <c r="D792" s="27" t="str">
        <f t="shared" si="91"/>
        <v>1900</v>
      </c>
      <c r="E792" s="26" t="str">
        <f t="shared" si="92"/>
        <v>Q4</v>
      </c>
      <c r="F792" s="25" t="str">
        <f t="shared" si="93"/>
        <v>Jan-00</v>
      </c>
      <c r="G792" s="26" t="str">
        <f t="shared" si="94"/>
        <v>Sat</v>
      </c>
      <c r="H792" s="5"/>
      <c r="I792" s="42" t="e">
        <f>VLOOKUP(H792,TABLES!$A$2:$B$146,2,FALSE)</f>
        <v>#N/A</v>
      </c>
      <c r="J792" s="42" t="e">
        <f>VLOOKUP(I792,TABLES!$B$2:$C$146,2,FALSE)</f>
        <v>#N/A</v>
      </c>
      <c r="K792" s="2"/>
      <c r="L792" s="21">
        <v>0</v>
      </c>
      <c r="M792" s="21">
        <v>0</v>
      </c>
      <c r="N792" s="26" t="str">
        <f t="shared" si="95"/>
        <v>0:00</v>
      </c>
      <c r="O792" s="26">
        <f t="shared" si="96"/>
        <v>0</v>
      </c>
      <c r="P792" s="42" t="str">
        <f>VLOOKUP(O792,TABLES!$F$2:$H$8,3)</f>
        <v>zero</v>
      </c>
      <c r="Q792" s="5"/>
    </row>
    <row r="793" spans="1:17" x14ac:dyDescent="0.35">
      <c r="A793" s="39" t="s">
        <v>4</v>
      </c>
      <c r="B793" s="14"/>
      <c r="C793" s="26" t="str">
        <f t="shared" si="90"/>
        <v>Q4-1899</v>
      </c>
      <c r="D793" s="27" t="str">
        <f t="shared" si="91"/>
        <v>1900</v>
      </c>
      <c r="E793" s="26" t="str">
        <f t="shared" si="92"/>
        <v>Q4</v>
      </c>
      <c r="F793" s="25" t="str">
        <f t="shared" si="93"/>
        <v>Jan-00</v>
      </c>
      <c r="G793" s="26" t="str">
        <f t="shared" si="94"/>
        <v>Sat</v>
      </c>
      <c r="H793" s="5"/>
      <c r="I793" s="42" t="e">
        <f>VLOOKUP(H793,TABLES!$A$2:$B$146,2,FALSE)</f>
        <v>#N/A</v>
      </c>
      <c r="J793" s="42" t="e">
        <f>VLOOKUP(I793,TABLES!$B$2:$C$146,2,FALSE)</f>
        <v>#N/A</v>
      </c>
      <c r="K793" s="2"/>
      <c r="L793" s="21">
        <v>0</v>
      </c>
      <c r="M793" s="21">
        <v>0</v>
      </c>
      <c r="N793" s="26" t="str">
        <f t="shared" si="95"/>
        <v>0:00</v>
      </c>
      <c r="O793" s="26">
        <f t="shared" si="96"/>
        <v>0</v>
      </c>
      <c r="P793" s="42" t="str">
        <f>VLOOKUP(O793,TABLES!$F$2:$H$8,3)</f>
        <v>zero</v>
      </c>
      <c r="Q793" s="5"/>
    </row>
    <row r="794" spans="1:17" x14ac:dyDescent="0.35">
      <c r="A794" s="39" t="s">
        <v>4</v>
      </c>
      <c r="B794" s="14"/>
      <c r="C794" s="26" t="str">
        <f t="shared" si="90"/>
        <v>Q4-1899</v>
      </c>
      <c r="D794" s="27" t="str">
        <f t="shared" si="91"/>
        <v>1900</v>
      </c>
      <c r="E794" s="26" t="str">
        <f t="shared" si="92"/>
        <v>Q4</v>
      </c>
      <c r="F794" s="25" t="str">
        <f t="shared" si="93"/>
        <v>Jan-00</v>
      </c>
      <c r="G794" s="26" t="str">
        <f t="shared" si="94"/>
        <v>Sat</v>
      </c>
      <c r="H794" s="5"/>
      <c r="I794" s="42" t="e">
        <f>VLOOKUP(H794,TABLES!$A$2:$B$146,2,FALSE)</f>
        <v>#N/A</v>
      </c>
      <c r="J794" s="42" t="e">
        <f>VLOOKUP(I794,TABLES!$B$2:$C$146,2,FALSE)</f>
        <v>#N/A</v>
      </c>
      <c r="K794" s="2"/>
      <c r="L794" s="21">
        <v>0</v>
      </c>
      <c r="M794" s="21">
        <v>0</v>
      </c>
      <c r="N794" s="26" t="str">
        <f t="shared" si="95"/>
        <v>0:00</v>
      </c>
      <c r="O794" s="26">
        <f t="shared" si="96"/>
        <v>0</v>
      </c>
      <c r="P794" s="42" t="str">
        <f>VLOOKUP(O794,TABLES!$F$2:$H$8,3)</f>
        <v>zero</v>
      </c>
      <c r="Q794" s="5"/>
    </row>
    <row r="795" spans="1:17" x14ac:dyDescent="0.35">
      <c r="A795" s="39" t="s">
        <v>4</v>
      </c>
      <c r="B795" s="14"/>
      <c r="C795" s="26" t="str">
        <f t="shared" si="90"/>
        <v>Q4-1899</v>
      </c>
      <c r="D795" s="27" t="str">
        <f t="shared" si="91"/>
        <v>1900</v>
      </c>
      <c r="E795" s="26" t="str">
        <f t="shared" si="92"/>
        <v>Q4</v>
      </c>
      <c r="F795" s="25" t="str">
        <f t="shared" si="93"/>
        <v>Jan-00</v>
      </c>
      <c r="G795" s="26" t="str">
        <f t="shared" si="94"/>
        <v>Sat</v>
      </c>
      <c r="H795" s="5"/>
      <c r="I795" s="42" t="e">
        <f>VLOOKUP(H795,TABLES!$A$2:$B$146,2,FALSE)</f>
        <v>#N/A</v>
      </c>
      <c r="J795" s="42" t="e">
        <f>VLOOKUP(I795,TABLES!$B$2:$C$146,2,FALSE)</f>
        <v>#N/A</v>
      </c>
      <c r="K795" s="2"/>
      <c r="L795" s="21">
        <v>0</v>
      </c>
      <c r="M795" s="21">
        <v>0</v>
      </c>
      <c r="N795" s="26" t="str">
        <f t="shared" si="95"/>
        <v>0:00</v>
      </c>
      <c r="O795" s="26">
        <f t="shared" si="96"/>
        <v>0</v>
      </c>
      <c r="P795" s="42" t="str">
        <f>VLOOKUP(O795,TABLES!$F$2:$H$8,3)</f>
        <v>zero</v>
      </c>
      <c r="Q795" s="5"/>
    </row>
    <row r="796" spans="1:17" x14ac:dyDescent="0.35">
      <c r="A796" s="39" t="s">
        <v>4</v>
      </c>
      <c r="B796" s="14"/>
      <c r="C796" s="26" t="str">
        <f t="shared" si="90"/>
        <v>Q4-1899</v>
      </c>
      <c r="D796" s="27" t="str">
        <f t="shared" si="91"/>
        <v>1900</v>
      </c>
      <c r="E796" s="26" t="str">
        <f t="shared" si="92"/>
        <v>Q4</v>
      </c>
      <c r="F796" s="25" t="str">
        <f t="shared" si="93"/>
        <v>Jan-00</v>
      </c>
      <c r="G796" s="26" t="str">
        <f t="shared" si="94"/>
        <v>Sat</v>
      </c>
      <c r="H796" s="5"/>
      <c r="I796" s="42" t="e">
        <f>VLOOKUP(H796,TABLES!$A$2:$B$146,2,FALSE)</f>
        <v>#N/A</v>
      </c>
      <c r="J796" s="42" t="e">
        <f>VLOOKUP(I796,TABLES!$B$2:$C$146,2,FALSE)</f>
        <v>#N/A</v>
      </c>
      <c r="K796" s="2"/>
      <c r="L796" s="21">
        <v>0</v>
      </c>
      <c r="M796" s="21">
        <v>0</v>
      </c>
      <c r="N796" s="26" t="str">
        <f t="shared" si="95"/>
        <v>0:00</v>
      </c>
      <c r="O796" s="26">
        <f t="shared" si="96"/>
        <v>0</v>
      </c>
      <c r="P796" s="42" t="str">
        <f>VLOOKUP(O796,TABLES!$F$2:$H$8,3)</f>
        <v>zero</v>
      </c>
      <c r="Q796" s="5"/>
    </row>
    <row r="797" spans="1:17" x14ac:dyDescent="0.35">
      <c r="A797" s="39" t="s">
        <v>4</v>
      </c>
      <c r="B797" s="14"/>
      <c r="C797" s="26" t="str">
        <f t="shared" si="90"/>
        <v>Q4-1899</v>
      </c>
      <c r="D797" s="27" t="str">
        <f t="shared" si="91"/>
        <v>1900</v>
      </c>
      <c r="E797" s="26" t="str">
        <f t="shared" si="92"/>
        <v>Q4</v>
      </c>
      <c r="F797" s="25" t="str">
        <f t="shared" si="93"/>
        <v>Jan-00</v>
      </c>
      <c r="G797" s="26" t="str">
        <f t="shared" si="94"/>
        <v>Sat</v>
      </c>
      <c r="H797" s="5"/>
      <c r="I797" s="42" t="e">
        <f>VLOOKUP(H797,TABLES!$A$2:$B$146,2,FALSE)</f>
        <v>#N/A</v>
      </c>
      <c r="J797" s="42" t="e">
        <f>VLOOKUP(I797,TABLES!$B$2:$C$146,2,FALSE)</f>
        <v>#N/A</v>
      </c>
      <c r="K797" s="2"/>
      <c r="L797" s="21">
        <v>0</v>
      </c>
      <c r="M797" s="21">
        <v>0</v>
      </c>
      <c r="N797" s="26" t="str">
        <f t="shared" si="95"/>
        <v>0:00</v>
      </c>
      <c r="O797" s="26">
        <f t="shared" si="96"/>
        <v>0</v>
      </c>
      <c r="P797" s="42" t="str">
        <f>VLOOKUP(O797,TABLES!$F$2:$H$8,3)</f>
        <v>zero</v>
      </c>
      <c r="Q797" s="5"/>
    </row>
    <row r="798" spans="1:17" x14ac:dyDescent="0.35">
      <c r="A798" s="39" t="s">
        <v>4</v>
      </c>
      <c r="B798" s="14"/>
      <c r="C798" s="26" t="str">
        <f t="shared" si="90"/>
        <v>Q4-1899</v>
      </c>
      <c r="D798" s="27" t="str">
        <f t="shared" si="91"/>
        <v>1900</v>
      </c>
      <c r="E798" s="26" t="str">
        <f t="shared" si="92"/>
        <v>Q4</v>
      </c>
      <c r="F798" s="25" t="str">
        <f t="shared" si="93"/>
        <v>Jan-00</v>
      </c>
      <c r="G798" s="26" t="str">
        <f t="shared" si="94"/>
        <v>Sat</v>
      </c>
      <c r="H798" s="5"/>
      <c r="I798" s="42" t="e">
        <f>VLOOKUP(H798,TABLES!$A$2:$B$146,2,FALSE)</f>
        <v>#N/A</v>
      </c>
      <c r="J798" s="42" t="e">
        <f>VLOOKUP(I798,TABLES!$B$2:$C$146,2,FALSE)</f>
        <v>#N/A</v>
      </c>
      <c r="K798" s="2"/>
      <c r="L798" s="21">
        <v>0</v>
      </c>
      <c r="M798" s="21">
        <v>0</v>
      </c>
      <c r="N798" s="26" t="str">
        <f t="shared" si="95"/>
        <v>0:00</v>
      </c>
      <c r="O798" s="26">
        <f t="shared" si="96"/>
        <v>0</v>
      </c>
      <c r="P798" s="42" t="str">
        <f>VLOOKUP(O798,TABLES!$F$2:$H$8,3)</f>
        <v>zero</v>
      </c>
      <c r="Q798" s="5"/>
    </row>
    <row r="799" spans="1:17" x14ac:dyDescent="0.35">
      <c r="A799" s="39" t="s">
        <v>4</v>
      </c>
      <c r="B799" s="14"/>
      <c r="C799" s="26" t="str">
        <f t="shared" si="90"/>
        <v>Q4-1899</v>
      </c>
      <c r="D799" s="27" t="str">
        <f t="shared" si="91"/>
        <v>1900</v>
      </c>
      <c r="E799" s="26" t="str">
        <f t="shared" si="92"/>
        <v>Q4</v>
      </c>
      <c r="F799" s="25" t="str">
        <f t="shared" si="93"/>
        <v>Jan-00</v>
      </c>
      <c r="G799" s="26" t="str">
        <f t="shared" si="94"/>
        <v>Sat</v>
      </c>
      <c r="H799" s="5"/>
      <c r="I799" s="42" t="e">
        <f>VLOOKUP(H799,TABLES!$A$2:$B$146,2,FALSE)</f>
        <v>#N/A</v>
      </c>
      <c r="J799" s="42" t="e">
        <f>VLOOKUP(I799,TABLES!$B$2:$C$146,2,FALSE)</f>
        <v>#N/A</v>
      </c>
      <c r="K799" s="2"/>
      <c r="L799" s="21">
        <v>0</v>
      </c>
      <c r="M799" s="21">
        <v>0</v>
      </c>
      <c r="N799" s="26" t="str">
        <f t="shared" si="95"/>
        <v>0:00</v>
      </c>
      <c r="O799" s="26">
        <f t="shared" si="96"/>
        <v>0</v>
      </c>
      <c r="P799" s="42" t="str">
        <f>VLOOKUP(O799,TABLES!$F$2:$H$8,3)</f>
        <v>zero</v>
      </c>
      <c r="Q799" s="5"/>
    </row>
    <row r="800" spans="1:17" x14ac:dyDescent="0.35">
      <c r="A800" s="39" t="s">
        <v>4</v>
      </c>
      <c r="B800" s="14"/>
      <c r="C800" s="26" t="str">
        <f t="shared" si="90"/>
        <v>Q4-1899</v>
      </c>
      <c r="D800" s="27" t="str">
        <f t="shared" si="91"/>
        <v>1900</v>
      </c>
      <c r="E800" s="26" t="str">
        <f t="shared" si="92"/>
        <v>Q4</v>
      </c>
      <c r="F800" s="25" t="str">
        <f t="shared" si="93"/>
        <v>Jan-00</v>
      </c>
      <c r="G800" s="26" t="str">
        <f t="shared" si="94"/>
        <v>Sat</v>
      </c>
      <c r="H800" s="5"/>
      <c r="I800" s="42" t="e">
        <f>VLOOKUP(H800,TABLES!$A$2:$B$146,2,FALSE)</f>
        <v>#N/A</v>
      </c>
      <c r="J800" s="42" t="e">
        <f>VLOOKUP(I800,TABLES!$B$2:$C$146,2,FALSE)</f>
        <v>#N/A</v>
      </c>
      <c r="K800" s="2"/>
      <c r="L800" s="21">
        <v>0</v>
      </c>
      <c r="M800" s="21">
        <v>0</v>
      </c>
      <c r="N800" s="26" t="str">
        <f t="shared" si="95"/>
        <v>0:00</v>
      </c>
      <c r="O800" s="26">
        <f t="shared" si="96"/>
        <v>0</v>
      </c>
      <c r="P800" s="42" t="str">
        <f>VLOOKUP(O800,TABLES!$F$2:$H$8,3)</f>
        <v>zero</v>
      </c>
      <c r="Q800" s="5"/>
    </row>
    <row r="801" spans="1:17" x14ac:dyDescent="0.35">
      <c r="A801" s="39" t="s">
        <v>4</v>
      </c>
      <c r="B801" s="14"/>
      <c r="C801" s="26" t="str">
        <f t="shared" si="90"/>
        <v>Q4-1899</v>
      </c>
      <c r="D801" s="27" t="str">
        <f t="shared" si="91"/>
        <v>1900</v>
      </c>
      <c r="E801" s="26" t="str">
        <f t="shared" si="92"/>
        <v>Q4</v>
      </c>
      <c r="F801" s="25" t="str">
        <f t="shared" si="93"/>
        <v>Jan-00</v>
      </c>
      <c r="G801" s="26" t="str">
        <f t="shared" si="94"/>
        <v>Sat</v>
      </c>
      <c r="H801" s="5"/>
      <c r="I801" s="42" t="e">
        <f>VLOOKUP(H801,TABLES!$A$2:$B$146,2,FALSE)</f>
        <v>#N/A</v>
      </c>
      <c r="J801" s="42" t="e">
        <f>VLOOKUP(I801,TABLES!$B$2:$C$146,2,FALSE)</f>
        <v>#N/A</v>
      </c>
      <c r="K801" s="2"/>
      <c r="L801" s="21">
        <v>0</v>
      </c>
      <c r="M801" s="21">
        <v>0</v>
      </c>
      <c r="N801" s="26" t="str">
        <f t="shared" si="95"/>
        <v>0:00</v>
      </c>
      <c r="O801" s="26">
        <f t="shared" si="96"/>
        <v>0</v>
      </c>
      <c r="P801" s="42" t="str">
        <f>VLOOKUP(O801,TABLES!$F$2:$H$8,3)</f>
        <v>zero</v>
      </c>
      <c r="Q801" s="5"/>
    </row>
    <row r="802" spans="1:17" x14ac:dyDescent="0.35">
      <c r="A802" s="39" t="s">
        <v>4</v>
      </c>
      <c r="B802" s="14"/>
      <c r="C802" s="26" t="str">
        <f t="shared" si="90"/>
        <v>Q4-1899</v>
      </c>
      <c r="D802" s="27" t="str">
        <f t="shared" si="91"/>
        <v>1900</v>
      </c>
      <c r="E802" s="26" t="str">
        <f t="shared" si="92"/>
        <v>Q4</v>
      </c>
      <c r="F802" s="25" t="str">
        <f t="shared" si="93"/>
        <v>Jan-00</v>
      </c>
      <c r="G802" s="26" t="str">
        <f t="shared" si="94"/>
        <v>Sat</v>
      </c>
      <c r="H802" s="5"/>
      <c r="I802" s="42" t="e">
        <f>VLOOKUP(H802,TABLES!$A$2:$B$146,2,FALSE)</f>
        <v>#N/A</v>
      </c>
      <c r="J802" s="42" t="e">
        <f>VLOOKUP(I802,TABLES!$B$2:$C$146,2,FALSE)</f>
        <v>#N/A</v>
      </c>
      <c r="K802" s="2"/>
      <c r="L802" s="21">
        <v>0</v>
      </c>
      <c r="M802" s="21">
        <v>0</v>
      </c>
      <c r="N802" s="26" t="str">
        <f t="shared" si="95"/>
        <v>0:00</v>
      </c>
      <c r="O802" s="26">
        <f t="shared" si="96"/>
        <v>0</v>
      </c>
      <c r="P802" s="42" t="str">
        <f>VLOOKUP(O802,TABLES!$F$2:$H$8,3)</f>
        <v>zero</v>
      </c>
      <c r="Q802" s="5"/>
    </row>
    <row r="803" spans="1:17" x14ac:dyDescent="0.35">
      <c r="A803" s="39" t="s">
        <v>4</v>
      </c>
      <c r="B803" s="14"/>
      <c r="C803" s="26" t="str">
        <f t="shared" si="90"/>
        <v>Q4-1899</v>
      </c>
      <c r="D803" s="27" t="str">
        <f t="shared" si="91"/>
        <v>1900</v>
      </c>
      <c r="E803" s="26" t="str">
        <f t="shared" si="92"/>
        <v>Q4</v>
      </c>
      <c r="F803" s="25" t="str">
        <f t="shared" si="93"/>
        <v>Jan-00</v>
      </c>
      <c r="G803" s="26" t="str">
        <f t="shared" si="94"/>
        <v>Sat</v>
      </c>
      <c r="H803" s="5"/>
      <c r="I803" s="42" t="e">
        <f>VLOOKUP(H803,TABLES!$A$2:$B$146,2,FALSE)</f>
        <v>#N/A</v>
      </c>
      <c r="J803" s="42" t="e">
        <f>VLOOKUP(I803,TABLES!$B$2:$C$146,2,FALSE)</f>
        <v>#N/A</v>
      </c>
      <c r="K803" s="2"/>
      <c r="L803" s="21">
        <v>0</v>
      </c>
      <c r="M803" s="21">
        <v>0</v>
      </c>
      <c r="N803" s="26" t="str">
        <f t="shared" si="95"/>
        <v>0:00</v>
      </c>
      <c r="O803" s="26">
        <f t="shared" si="96"/>
        <v>0</v>
      </c>
      <c r="P803" s="42" t="str">
        <f>VLOOKUP(O803,TABLES!$F$2:$H$8,3)</f>
        <v>zero</v>
      </c>
      <c r="Q803" s="5"/>
    </row>
    <row r="804" spans="1:17" x14ac:dyDescent="0.35">
      <c r="A804" s="39" t="s">
        <v>4</v>
      </c>
      <c r="B804" s="14"/>
      <c r="C804" s="26" t="str">
        <f t="shared" si="90"/>
        <v>Q4-1899</v>
      </c>
      <c r="D804" s="27" t="str">
        <f t="shared" si="91"/>
        <v>1900</v>
      </c>
      <c r="E804" s="26" t="str">
        <f t="shared" si="92"/>
        <v>Q4</v>
      </c>
      <c r="F804" s="25" t="str">
        <f t="shared" si="93"/>
        <v>Jan-00</v>
      </c>
      <c r="G804" s="26" t="str">
        <f t="shared" si="94"/>
        <v>Sat</v>
      </c>
      <c r="H804" s="5"/>
      <c r="I804" s="42" t="e">
        <f>VLOOKUP(H804,TABLES!$A$2:$B$146,2,FALSE)</f>
        <v>#N/A</v>
      </c>
      <c r="J804" s="42" t="e">
        <f>VLOOKUP(I804,TABLES!$B$2:$C$146,2,FALSE)</f>
        <v>#N/A</v>
      </c>
      <c r="K804" s="2"/>
      <c r="L804" s="21">
        <v>0</v>
      </c>
      <c r="M804" s="21">
        <v>0</v>
      </c>
      <c r="N804" s="26" t="str">
        <f t="shared" si="95"/>
        <v>0:00</v>
      </c>
      <c r="O804" s="26">
        <f t="shared" si="96"/>
        <v>0</v>
      </c>
      <c r="P804" s="42" t="str">
        <f>VLOOKUP(O804,TABLES!$F$2:$H$8,3)</f>
        <v>zero</v>
      </c>
      <c r="Q804" s="5"/>
    </row>
    <row r="805" spans="1:17" x14ac:dyDescent="0.35">
      <c r="A805" s="39" t="s">
        <v>4</v>
      </c>
      <c r="B805" s="14"/>
      <c r="C805" s="26" t="str">
        <f t="shared" si="90"/>
        <v>Q4-1899</v>
      </c>
      <c r="D805" s="27" t="str">
        <f t="shared" si="91"/>
        <v>1900</v>
      </c>
      <c r="E805" s="26" t="str">
        <f t="shared" si="92"/>
        <v>Q4</v>
      </c>
      <c r="F805" s="25" t="str">
        <f t="shared" si="93"/>
        <v>Jan-00</v>
      </c>
      <c r="G805" s="26" t="str">
        <f t="shared" si="94"/>
        <v>Sat</v>
      </c>
      <c r="H805" s="5"/>
      <c r="I805" s="42" t="e">
        <f>VLOOKUP(H805,TABLES!$A$2:$B$146,2,FALSE)</f>
        <v>#N/A</v>
      </c>
      <c r="J805" s="42" t="e">
        <f>VLOOKUP(I805,TABLES!$B$2:$C$146,2,FALSE)</f>
        <v>#N/A</v>
      </c>
      <c r="K805" s="2"/>
      <c r="L805" s="21">
        <v>0</v>
      </c>
      <c r="M805" s="21">
        <v>0</v>
      </c>
      <c r="N805" s="26" t="str">
        <f t="shared" si="95"/>
        <v>0:00</v>
      </c>
      <c r="O805" s="26">
        <f t="shared" si="96"/>
        <v>0</v>
      </c>
      <c r="P805" s="42" t="str">
        <f>VLOOKUP(O805,TABLES!$F$2:$H$8,3)</f>
        <v>zero</v>
      </c>
      <c r="Q805" s="5"/>
    </row>
    <row r="806" spans="1:17" x14ac:dyDescent="0.35">
      <c r="A806" s="39" t="s">
        <v>4</v>
      </c>
      <c r="B806" s="14"/>
      <c r="C806" s="26" t="str">
        <f t="shared" si="90"/>
        <v>Q4-1899</v>
      </c>
      <c r="D806" s="27" t="str">
        <f t="shared" si="91"/>
        <v>1900</v>
      </c>
      <c r="E806" s="26" t="str">
        <f t="shared" si="92"/>
        <v>Q4</v>
      </c>
      <c r="F806" s="25" t="str">
        <f t="shared" si="93"/>
        <v>Jan-00</v>
      </c>
      <c r="G806" s="26" t="str">
        <f t="shared" si="94"/>
        <v>Sat</v>
      </c>
      <c r="H806" s="5"/>
      <c r="I806" s="42" t="e">
        <f>VLOOKUP(H806,TABLES!$A$2:$B$146,2,FALSE)</f>
        <v>#N/A</v>
      </c>
      <c r="J806" s="42" t="e">
        <f>VLOOKUP(I806,TABLES!$B$2:$C$146,2,FALSE)</f>
        <v>#N/A</v>
      </c>
      <c r="K806" s="2"/>
      <c r="L806" s="21">
        <v>0</v>
      </c>
      <c r="M806" s="21">
        <v>0</v>
      </c>
      <c r="N806" s="26" t="str">
        <f t="shared" si="95"/>
        <v>0:00</v>
      </c>
      <c r="O806" s="26">
        <f t="shared" si="96"/>
        <v>0</v>
      </c>
      <c r="P806" s="42" t="str">
        <f>VLOOKUP(O806,TABLES!$F$2:$H$8,3)</f>
        <v>zero</v>
      </c>
      <c r="Q806" s="5"/>
    </row>
    <row r="807" spans="1:17" x14ac:dyDescent="0.35">
      <c r="A807" s="39" t="s">
        <v>4</v>
      </c>
      <c r="B807" s="14"/>
      <c r="C807" s="26" t="str">
        <f t="shared" si="90"/>
        <v>Q4-1899</v>
      </c>
      <c r="D807" s="27" t="str">
        <f t="shared" si="91"/>
        <v>1900</v>
      </c>
      <c r="E807" s="26" t="str">
        <f t="shared" si="92"/>
        <v>Q4</v>
      </c>
      <c r="F807" s="25" t="str">
        <f t="shared" si="93"/>
        <v>Jan-00</v>
      </c>
      <c r="G807" s="26" t="str">
        <f t="shared" si="94"/>
        <v>Sat</v>
      </c>
      <c r="H807" s="5"/>
      <c r="I807" s="42" t="e">
        <f>VLOOKUP(H807,TABLES!$A$2:$B$146,2,FALSE)</f>
        <v>#N/A</v>
      </c>
      <c r="J807" s="42" t="e">
        <f>VLOOKUP(I807,TABLES!$B$2:$C$146,2,FALSE)</f>
        <v>#N/A</v>
      </c>
      <c r="K807" s="2"/>
      <c r="L807" s="21">
        <v>0</v>
      </c>
      <c r="M807" s="21">
        <v>0</v>
      </c>
      <c r="N807" s="26" t="str">
        <f t="shared" si="95"/>
        <v>0:00</v>
      </c>
      <c r="O807" s="26">
        <f t="shared" si="96"/>
        <v>0</v>
      </c>
      <c r="P807" s="42" t="str">
        <f>VLOOKUP(O807,TABLES!$F$2:$H$8,3)</f>
        <v>zero</v>
      </c>
      <c r="Q807" s="5"/>
    </row>
    <row r="808" spans="1:17" x14ac:dyDescent="0.35">
      <c r="A808" s="39" t="s">
        <v>4</v>
      </c>
      <c r="B808" s="14"/>
      <c r="C808" s="26" t="str">
        <f t="shared" si="90"/>
        <v>Q4-1899</v>
      </c>
      <c r="D808" s="27" t="str">
        <f t="shared" si="91"/>
        <v>1900</v>
      </c>
      <c r="E808" s="26" t="str">
        <f t="shared" si="92"/>
        <v>Q4</v>
      </c>
      <c r="F808" s="25" t="str">
        <f t="shared" si="93"/>
        <v>Jan-00</v>
      </c>
      <c r="G808" s="26" t="str">
        <f t="shared" si="94"/>
        <v>Sat</v>
      </c>
      <c r="H808" s="5"/>
      <c r="I808" s="42" t="e">
        <f>VLOOKUP(H808,TABLES!$A$2:$B$146,2,FALSE)</f>
        <v>#N/A</v>
      </c>
      <c r="J808" s="42" t="e">
        <f>VLOOKUP(I808,TABLES!$B$2:$C$146,2,FALSE)</f>
        <v>#N/A</v>
      </c>
      <c r="K808" s="2"/>
      <c r="L808" s="21">
        <v>0</v>
      </c>
      <c r="M808" s="21">
        <v>0</v>
      </c>
      <c r="N808" s="26" t="str">
        <f t="shared" si="95"/>
        <v>0:00</v>
      </c>
      <c r="O808" s="26">
        <f t="shared" si="96"/>
        <v>0</v>
      </c>
      <c r="P808" s="42" t="str">
        <f>VLOOKUP(O808,TABLES!$F$2:$H$8,3)</f>
        <v>zero</v>
      </c>
      <c r="Q808" s="5"/>
    </row>
    <row r="809" spans="1:17" x14ac:dyDescent="0.35">
      <c r="A809" s="39" t="s">
        <v>4</v>
      </c>
      <c r="B809" s="14"/>
      <c r="C809" s="26" t="str">
        <f t="shared" si="90"/>
        <v>Q4-1899</v>
      </c>
      <c r="D809" s="27" t="str">
        <f t="shared" si="91"/>
        <v>1900</v>
      </c>
      <c r="E809" s="26" t="str">
        <f t="shared" si="92"/>
        <v>Q4</v>
      </c>
      <c r="F809" s="25" t="str">
        <f t="shared" si="93"/>
        <v>Jan-00</v>
      </c>
      <c r="G809" s="26" t="str">
        <f t="shared" si="94"/>
        <v>Sat</v>
      </c>
      <c r="H809" s="5"/>
      <c r="I809" s="42" t="e">
        <f>VLOOKUP(H809,TABLES!$A$2:$B$146,2,FALSE)</f>
        <v>#N/A</v>
      </c>
      <c r="J809" s="42" t="e">
        <f>VLOOKUP(I809,TABLES!$B$2:$C$146,2,FALSE)</f>
        <v>#N/A</v>
      </c>
      <c r="K809" s="2"/>
      <c r="L809" s="21">
        <v>0</v>
      </c>
      <c r="M809" s="21">
        <v>0</v>
      </c>
      <c r="N809" s="26" t="str">
        <f t="shared" si="95"/>
        <v>0:00</v>
      </c>
      <c r="O809" s="26">
        <f t="shared" si="96"/>
        <v>0</v>
      </c>
      <c r="P809" s="42" t="str">
        <f>VLOOKUP(O809,TABLES!$F$2:$H$8,3)</f>
        <v>zero</v>
      </c>
      <c r="Q809" s="5"/>
    </row>
    <row r="810" spans="1:17" x14ac:dyDescent="0.35">
      <c r="A810" s="39" t="s">
        <v>4</v>
      </c>
      <c r="B810" s="14"/>
      <c r="C810" s="26" t="str">
        <f t="shared" si="90"/>
        <v>Q4-1899</v>
      </c>
      <c r="D810" s="27" t="str">
        <f t="shared" si="91"/>
        <v>1900</v>
      </c>
      <c r="E810" s="26" t="str">
        <f t="shared" si="92"/>
        <v>Q4</v>
      </c>
      <c r="F810" s="25" t="str">
        <f t="shared" si="93"/>
        <v>Jan-00</v>
      </c>
      <c r="G810" s="26" t="str">
        <f t="shared" si="94"/>
        <v>Sat</v>
      </c>
      <c r="H810" s="5"/>
      <c r="I810" s="42" t="e">
        <f>VLOOKUP(H810,TABLES!$A$2:$B$146,2,FALSE)</f>
        <v>#N/A</v>
      </c>
      <c r="J810" s="42" t="e">
        <f>VLOOKUP(I810,TABLES!$B$2:$C$146,2,FALSE)</f>
        <v>#N/A</v>
      </c>
      <c r="K810" s="2"/>
      <c r="L810" s="21">
        <v>0</v>
      </c>
      <c r="M810" s="21">
        <v>0</v>
      </c>
      <c r="N810" s="26" t="str">
        <f t="shared" si="95"/>
        <v>0:00</v>
      </c>
      <c r="O810" s="26">
        <f t="shared" si="96"/>
        <v>0</v>
      </c>
      <c r="P810" s="42" t="str">
        <f>VLOOKUP(O810,TABLES!$F$2:$H$8,3)</f>
        <v>zero</v>
      </c>
      <c r="Q810" s="5"/>
    </row>
    <row r="811" spans="1:17" x14ac:dyDescent="0.35">
      <c r="A811" s="39" t="s">
        <v>4</v>
      </c>
      <c r="B811" s="14"/>
      <c r="C811" s="26" t="str">
        <f t="shared" si="90"/>
        <v>Q4-1899</v>
      </c>
      <c r="D811" s="27" t="str">
        <f t="shared" si="91"/>
        <v>1900</v>
      </c>
      <c r="E811" s="26" t="str">
        <f t="shared" si="92"/>
        <v>Q4</v>
      </c>
      <c r="F811" s="25" t="str">
        <f t="shared" si="93"/>
        <v>Jan-00</v>
      </c>
      <c r="G811" s="26" t="str">
        <f t="shared" si="94"/>
        <v>Sat</v>
      </c>
      <c r="H811" s="5"/>
      <c r="I811" s="42" t="e">
        <f>VLOOKUP(H811,TABLES!$A$2:$B$146,2,FALSE)</f>
        <v>#N/A</v>
      </c>
      <c r="J811" s="42" t="e">
        <f>VLOOKUP(I811,TABLES!$B$2:$C$146,2,FALSE)</f>
        <v>#N/A</v>
      </c>
      <c r="K811" s="2"/>
      <c r="L811" s="21">
        <v>0</v>
      </c>
      <c r="M811" s="21">
        <v>0</v>
      </c>
      <c r="N811" s="26" t="str">
        <f t="shared" si="95"/>
        <v>0:00</v>
      </c>
      <c r="O811" s="26">
        <f t="shared" si="96"/>
        <v>0</v>
      </c>
      <c r="P811" s="42" t="str">
        <f>VLOOKUP(O811,TABLES!$F$2:$H$8,3)</f>
        <v>zero</v>
      </c>
      <c r="Q811" s="5"/>
    </row>
    <row r="812" spans="1:17" x14ac:dyDescent="0.35">
      <c r="A812" s="39" t="s">
        <v>4</v>
      </c>
      <c r="B812" s="14"/>
      <c r="C812" s="26" t="str">
        <f t="shared" si="90"/>
        <v>Q4-1899</v>
      </c>
      <c r="D812" s="27" t="str">
        <f t="shared" si="91"/>
        <v>1900</v>
      </c>
      <c r="E812" s="26" t="str">
        <f t="shared" si="92"/>
        <v>Q4</v>
      </c>
      <c r="F812" s="25" t="str">
        <f t="shared" si="93"/>
        <v>Jan-00</v>
      </c>
      <c r="G812" s="26" t="str">
        <f t="shared" si="94"/>
        <v>Sat</v>
      </c>
      <c r="H812" s="5"/>
      <c r="I812" s="42" t="e">
        <f>VLOOKUP(H812,TABLES!$A$2:$B$146,2,FALSE)</f>
        <v>#N/A</v>
      </c>
      <c r="J812" s="42" t="e">
        <f>VLOOKUP(I812,TABLES!$B$2:$C$146,2,FALSE)</f>
        <v>#N/A</v>
      </c>
      <c r="K812" s="2"/>
      <c r="L812" s="21">
        <v>0</v>
      </c>
      <c r="M812" s="21">
        <v>0</v>
      </c>
      <c r="N812" s="26" t="str">
        <f t="shared" si="95"/>
        <v>0:00</v>
      </c>
      <c r="O812" s="26">
        <f t="shared" si="96"/>
        <v>0</v>
      </c>
      <c r="P812" s="42" t="str">
        <f>VLOOKUP(O812,TABLES!$F$2:$H$8,3)</f>
        <v>zero</v>
      </c>
      <c r="Q812" s="5"/>
    </row>
    <row r="813" spans="1:17" x14ac:dyDescent="0.35">
      <c r="A813" s="39" t="s">
        <v>4</v>
      </c>
      <c r="B813" s="14"/>
      <c r="C813" s="26" t="str">
        <f t="shared" si="90"/>
        <v>Q4-1899</v>
      </c>
      <c r="D813" s="27" t="str">
        <f t="shared" si="91"/>
        <v>1900</v>
      </c>
      <c r="E813" s="26" t="str">
        <f t="shared" si="92"/>
        <v>Q4</v>
      </c>
      <c r="F813" s="25" t="str">
        <f t="shared" si="93"/>
        <v>Jan-00</v>
      </c>
      <c r="G813" s="26" t="str">
        <f t="shared" si="94"/>
        <v>Sat</v>
      </c>
      <c r="H813" s="5"/>
      <c r="I813" s="42" t="e">
        <f>VLOOKUP(H813,TABLES!$A$2:$B$146,2,FALSE)</f>
        <v>#N/A</v>
      </c>
      <c r="J813" s="42" t="e">
        <f>VLOOKUP(I813,TABLES!$B$2:$C$146,2,FALSE)</f>
        <v>#N/A</v>
      </c>
      <c r="K813" s="2"/>
      <c r="L813" s="21">
        <v>0</v>
      </c>
      <c r="M813" s="21">
        <v>0</v>
      </c>
      <c r="N813" s="26" t="str">
        <f t="shared" si="95"/>
        <v>0:00</v>
      </c>
      <c r="O813" s="26">
        <f t="shared" si="96"/>
        <v>0</v>
      </c>
      <c r="P813" s="42" t="str">
        <f>VLOOKUP(O813,TABLES!$F$2:$H$8,3)</f>
        <v>zero</v>
      </c>
      <c r="Q813" s="5"/>
    </row>
    <row r="814" spans="1:17" x14ac:dyDescent="0.35">
      <c r="A814" s="39" t="s">
        <v>4</v>
      </c>
      <c r="B814" s="14"/>
      <c r="C814" s="26" t="str">
        <f t="shared" si="90"/>
        <v>Q4-1899</v>
      </c>
      <c r="D814" s="27" t="str">
        <f t="shared" si="91"/>
        <v>1900</v>
      </c>
      <c r="E814" s="26" t="str">
        <f t="shared" si="92"/>
        <v>Q4</v>
      </c>
      <c r="F814" s="25" t="str">
        <f t="shared" si="93"/>
        <v>Jan-00</v>
      </c>
      <c r="G814" s="26" t="str">
        <f t="shared" si="94"/>
        <v>Sat</v>
      </c>
      <c r="H814" s="5"/>
      <c r="I814" s="42" t="e">
        <f>VLOOKUP(H814,TABLES!$A$2:$B$146,2,FALSE)</f>
        <v>#N/A</v>
      </c>
      <c r="J814" s="42" t="e">
        <f>VLOOKUP(I814,TABLES!$B$2:$C$146,2,FALSE)</f>
        <v>#N/A</v>
      </c>
      <c r="K814" s="2"/>
      <c r="L814" s="21">
        <v>0</v>
      </c>
      <c r="M814" s="21">
        <v>0</v>
      </c>
      <c r="N814" s="26" t="str">
        <f t="shared" si="95"/>
        <v>0:00</v>
      </c>
      <c r="O814" s="26">
        <f t="shared" si="96"/>
        <v>0</v>
      </c>
      <c r="P814" s="42" t="str">
        <f>VLOOKUP(O814,TABLES!$F$2:$H$8,3)</f>
        <v>zero</v>
      </c>
      <c r="Q814" s="5"/>
    </row>
    <row r="815" spans="1:17" x14ac:dyDescent="0.35">
      <c r="A815" s="39" t="s">
        <v>4</v>
      </c>
      <c r="B815" s="14"/>
      <c r="C815" s="26" t="str">
        <f t="shared" si="90"/>
        <v>Q4-1899</v>
      </c>
      <c r="D815" s="27" t="str">
        <f t="shared" si="91"/>
        <v>1900</v>
      </c>
      <c r="E815" s="26" t="str">
        <f t="shared" si="92"/>
        <v>Q4</v>
      </c>
      <c r="F815" s="25" t="str">
        <f t="shared" si="93"/>
        <v>Jan-00</v>
      </c>
      <c r="G815" s="26" t="str">
        <f t="shared" si="94"/>
        <v>Sat</v>
      </c>
      <c r="H815" s="5"/>
      <c r="I815" s="42" t="e">
        <f>VLOOKUP(H815,TABLES!$A$2:$B$146,2,FALSE)</f>
        <v>#N/A</v>
      </c>
      <c r="J815" s="42" t="e">
        <f>VLOOKUP(I815,TABLES!$B$2:$C$146,2,FALSE)</f>
        <v>#N/A</v>
      </c>
      <c r="K815" s="2"/>
      <c r="L815" s="21">
        <v>0</v>
      </c>
      <c r="M815" s="21">
        <v>0</v>
      </c>
      <c r="N815" s="26" t="str">
        <f t="shared" si="95"/>
        <v>0:00</v>
      </c>
      <c r="O815" s="26">
        <f t="shared" si="96"/>
        <v>0</v>
      </c>
      <c r="P815" s="42" t="str">
        <f>VLOOKUP(O815,TABLES!$F$2:$H$8,3)</f>
        <v>zero</v>
      </c>
      <c r="Q815" s="5"/>
    </row>
    <row r="816" spans="1:17" x14ac:dyDescent="0.35">
      <c r="A816" s="39" t="s">
        <v>4</v>
      </c>
      <c r="B816" s="14"/>
      <c r="C816" s="26" t="str">
        <f t="shared" si="90"/>
        <v>Q4-1899</v>
      </c>
      <c r="D816" s="27" t="str">
        <f t="shared" si="91"/>
        <v>1900</v>
      </c>
      <c r="E816" s="26" t="str">
        <f t="shared" si="92"/>
        <v>Q4</v>
      </c>
      <c r="F816" s="25" t="str">
        <f t="shared" si="93"/>
        <v>Jan-00</v>
      </c>
      <c r="G816" s="26" t="str">
        <f t="shared" si="94"/>
        <v>Sat</v>
      </c>
      <c r="H816" s="5"/>
      <c r="I816" s="42" t="e">
        <f>VLOOKUP(H816,TABLES!$A$2:$B$146,2,FALSE)</f>
        <v>#N/A</v>
      </c>
      <c r="J816" s="42" t="e">
        <f>VLOOKUP(I816,TABLES!$B$2:$C$146,2,FALSE)</f>
        <v>#N/A</v>
      </c>
      <c r="K816" s="2"/>
      <c r="L816" s="21">
        <v>0</v>
      </c>
      <c r="M816" s="21">
        <v>0</v>
      </c>
      <c r="N816" s="26" t="str">
        <f t="shared" si="95"/>
        <v>0:00</v>
      </c>
      <c r="O816" s="26">
        <f t="shared" si="96"/>
        <v>0</v>
      </c>
      <c r="P816" s="42" t="str">
        <f>VLOOKUP(O816,TABLES!$F$2:$H$8,3)</f>
        <v>zero</v>
      </c>
      <c r="Q816" s="5"/>
    </row>
    <row r="817" spans="1:17" x14ac:dyDescent="0.35">
      <c r="A817" s="39" t="s">
        <v>4</v>
      </c>
      <c r="B817" s="14"/>
      <c r="C817" s="26" t="str">
        <f t="shared" si="90"/>
        <v>Q4-1899</v>
      </c>
      <c r="D817" s="27" t="str">
        <f t="shared" si="91"/>
        <v>1900</v>
      </c>
      <c r="E817" s="26" t="str">
        <f t="shared" si="92"/>
        <v>Q4</v>
      </c>
      <c r="F817" s="25" t="str">
        <f t="shared" si="93"/>
        <v>Jan-00</v>
      </c>
      <c r="G817" s="26" t="str">
        <f t="shared" si="94"/>
        <v>Sat</v>
      </c>
      <c r="H817" s="5"/>
      <c r="I817" s="42" t="e">
        <f>VLOOKUP(H817,TABLES!$A$2:$B$146,2,FALSE)</f>
        <v>#N/A</v>
      </c>
      <c r="J817" s="42" t="e">
        <f>VLOOKUP(I817,TABLES!$B$2:$C$146,2,FALSE)</f>
        <v>#N/A</v>
      </c>
      <c r="K817" s="2"/>
      <c r="L817" s="21">
        <v>0</v>
      </c>
      <c r="M817" s="21">
        <v>0</v>
      </c>
      <c r="N817" s="26" t="str">
        <f t="shared" si="95"/>
        <v>0:00</v>
      </c>
      <c r="O817" s="26">
        <f t="shared" si="96"/>
        <v>0</v>
      </c>
      <c r="P817" s="42" t="str">
        <f>VLOOKUP(O817,TABLES!$F$2:$H$8,3)</f>
        <v>zero</v>
      </c>
      <c r="Q817" s="5"/>
    </row>
    <row r="818" spans="1:17" x14ac:dyDescent="0.35">
      <c r="A818" s="39" t="s">
        <v>4</v>
      </c>
      <c r="B818" s="14"/>
      <c r="C818" s="26" t="str">
        <f t="shared" si="90"/>
        <v>Q4-1899</v>
      </c>
      <c r="D818" s="27" t="str">
        <f t="shared" si="91"/>
        <v>1900</v>
      </c>
      <c r="E818" s="26" t="str">
        <f t="shared" si="92"/>
        <v>Q4</v>
      </c>
      <c r="F818" s="25" t="str">
        <f t="shared" si="93"/>
        <v>Jan-00</v>
      </c>
      <c r="G818" s="26" t="str">
        <f t="shared" si="94"/>
        <v>Sat</v>
      </c>
      <c r="H818" s="5"/>
      <c r="I818" s="42" t="e">
        <f>VLOOKUP(H818,TABLES!$A$2:$B$146,2,FALSE)</f>
        <v>#N/A</v>
      </c>
      <c r="J818" s="42" t="e">
        <f>VLOOKUP(I818,TABLES!$B$2:$C$146,2,FALSE)</f>
        <v>#N/A</v>
      </c>
      <c r="K818" s="2"/>
      <c r="L818" s="21">
        <v>0</v>
      </c>
      <c r="M818" s="21">
        <v>0</v>
      </c>
      <c r="N818" s="26" t="str">
        <f t="shared" si="95"/>
        <v>0:00</v>
      </c>
      <c r="O818" s="26">
        <f t="shared" si="96"/>
        <v>0</v>
      </c>
      <c r="P818" s="42" t="str">
        <f>VLOOKUP(O818,TABLES!$F$2:$H$8,3)</f>
        <v>zero</v>
      </c>
      <c r="Q818" s="5"/>
    </row>
    <row r="819" spans="1:17" x14ac:dyDescent="0.35">
      <c r="A819" s="39" t="s">
        <v>4</v>
      </c>
      <c r="B819" s="14"/>
      <c r="C819" s="26" t="str">
        <f t="shared" si="90"/>
        <v>Q4-1899</v>
      </c>
      <c r="D819" s="27" t="str">
        <f t="shared" si="91"/>
        <v>1900</v>
      </c>
      <c r="E819" s="26" t="str">
        <f t="shared" si="92"/>
        <v>Q4</v>
      </c>
      <c r="F819" s="25" t="str">
        <f t="shared" si="93"/>
        <v>Jan-00</v>
      </c>
      <c r="G819" s="26" t="str">
        <f t="shared" si="94"/>
        <v>Sat</v>
      </c>
      <c r="H819" s="5"/>
      <c r="I819" s="42" t="e">
        <f>VLOOKUP(H819,TABLES!$A$2:$B$146,2,FALSE)</f>
        <v>#N/A</v>
      </c>
      <c r="J819" s="42" t="e">
        <f>VLOOKUP(I819,TABLES!$B$2:$C$146,2,FALSE)</f>
        <v>#N/A</v>
      </c>
      <c r="K819" s="2"/>
      <c r="L819" s="21">
        <v>0</v>
      </c>
      <c r="M819" s="21">
        <v>0</v>
      </c>
      <c r="N819" s="26" t="str">
        <f t="shared" si="95"/>
        <v>0:00</v>
      </c>
      <c r="O819" s="26">
        <f t="shared" si="96"/>
        <v>0</v>
      </c>
      <c r="P819" s="42" t="str">
        <f>VLOOKUP(O819,TABLES!$F$2:$H$8,3)</f>
        <v>zero</v>
      </c>
      <c r="Q819" s="5"/>
    </row>
    <row r="820" spans="1:17" x14ac:dyDescent="0.35">
      <c r="A820" s="39" t="s">
        <v>4</v>
      </c>
      <c r="B820" s="14"/>
      <c r="C820" s="26" t="str">
        <f t="shared" si="90"/>
        <v>Q4-1899</v>
      </c>
      <c r="D820" s="27" t="str">
        <f t="shared" si="91"/>
        <v>1900</v>
      </c>
      <c r="E820" s="26" t="str">
        <f t="shared" si="92"/>
        <v>Q4</v>
      </c>
      <c r="F820" s="25" t="str">
        <f t="shared" si="93"/>
        <v>Jan-00</v>
      </c>
      <c r="G820" s="26" t="str">
        <f t="shared" si="94"/>
        <v>Sat</v>
      </c>
      <c r="H820" s="5"/>
      <c r="I820" s="42" t="e">
        <f>VLOOKUP(H820,TABLES!$A$2:$B$146,2,FALSE)</f>
        <v>#N/A</v>
      </c>
      <c r="J820" s="42" t="e">
        <f>VLOOKUP(I820,TABLES!$B$2:$C$146,2,FALSE)</f>
        <v>#N/A</v>
      </c>
      <c r="K820" s="2"/>
      <c r="L820" s="21">
        <v>0</v>
      </c>
      <c r="M820" s="21">
        <v>0</v>
      </c>
      <c r="N820" s="26" t="str">
        <f t="shared" si="95"/>
        <v>0:00</v>
      </c>
      <c r="O820" s="26">
        <f t="shared" si="96"/>
        <v>0</v>
      </c>
      <c r="P820" s="42" t="str">
        <f>VLOOKUP(O820,TABLES!$F$2:$H$8,3)</f>
        <v>zero</v>
      </c>
      <c r="Q820" s="5"/>
    </row>
    <row r="821" spans="1:17" x14ac:dyDescent="0.35">
      <c r="A821" s="39" t="s">
        <v>4</v>
      </c>
      <c r="B821" s="14"/>
      <c r="C821" s="26" t="str">
        <f t="shared" si="90"/>
        <v>Q4-1899</v>
      </c>
      <c r="D821" s="27" t="str">
        <f t="shared" si="91"/>
        <v>1900</v>
      </c>
      <c r="E821" s="26" t="str">
        <f t="shared" si="92"/>
        <v>Q4</v>
      </c>
      <c r="F821" s="25" t="str">
        <f t="shared" si="93"/>
        <v>Jan-00</v>
      </c>
      <c r="G821" s="26" t="str">
        <f t="shared" si="94"/>
        <v>Sat</v>
      </c>
      <c r="H821" s="5"/>
      <c r="I821" s="42" t="e">
        <f>VLOOKUP(H821,TABLES!$A$2:$B$146,2,FALSE)</f>
        <v>#N/A</v>
      </c>
      <c r="J821" s="42" t="e">
        <f>VLOOKUP(I821,TABLES!$B$2:$C$146,2,FALSE)</f>
        <v>#N/A</v>
      </c>
      <c r="K821" s="2"/>
      <c r="L821" s="21">
        <v>0</v>
      </c>
      <c r="M821" s="21">
        <v>0</v>
      </c>
      <c r="N821" s="26" t="str">
        <f t="shared" si="95"/>
        <v>0:00</v>
      </c>
      <c r="O821" s="26">
        <f t="shared" si="96"/>
        <v>0</v>
      </c>
      <c r="P821" s="42" t="str">
        <f>VLOOKUP(O821,TABLES!$F$2:$H$8,3)</f>
        <v>zero</v>
      </c>
      <c r="Q821" s="5"/>
    </row>
    <row r="822" spans="1:17" x14ac:dyDescent="0.35">
      <c r="A822" s="39" t="s">
        <v>4</v>
      </c>
      <c r="B822" s="14"/>
      <c r="C822" s="26" t="str">
        <f t="shared" si="90"/>
        <v>Q4-1899</v>
      </c>
      <c r="D822" s="27" t="str">
        <f t="shared" si="91"/>
        <v>1900</v>
      </c>
      <c r="E822" s="26" t="str">
        <f t="shared" si="92"/>
        <v>Q4</v>
      </c>
      <c r="F822" s="25" t="str">
        <f t="shared" si="93"/>
        <v>Jan-00</v>
      </c>
      <c r="G822" s="26" t="str">
        <f t="shared" si="94"/>
        <v>Sat</v>
      </c>
      <c r="H822" s="5"/>
      <c r="I822" s="42" t="e">
        <f>VLOOKUP(H822,TABLES!$A$2:$B$146,2,FALSE)</f>
        <v>#N/A</v>
      </c>
      <c r="J822" s="42" t="e">
        <f>VLOOKUP(I822,TABLES!$B$2:$C$146,2,FALSE)</f>
        <v>#N/A</v>
      </c>
      <c r="K822" s="2"/>
      <c r="L822" s="21">
        <v>0</v>
      </c>
      <c r="M822" s="21">
        <v>0</v>
      </c>
      <c r="N822" s="26" t="str">
        <f t="shared" si="95"/>
        <v>0:00</v>
      </c>
      <c r="O822" s="26">
        <f t="shared" si="96"/>
        <v>0</v>
      </c>
      <c r="P822" s="42" t="str">
        <f>VLOOKUP(O822,TABLES!$F$2:$H$8,3)</f>
        <v>zero</v>
      </c>
      <c r="Q822" s="5"/>
    </row>
    <row r="823" spans="1:17" x14ac:dyDescent="0.35">
      <c r="A823" s="39" t="s">
        <v>4</v>
      </c>
      <c r="B823" s="14"/>
      <c r="C823" s="26" t="str">
        <f t="shared" si="90"/>
        <v>Q4-1899</v>
      </c>
      <c r="D823" s="27" t="str">
        <f t="shared" si="91"/>
        <v>1900</v>
      </c>
      <c r="E823" s="26" t="str">
        <f t="shared" si="92"/>
        <v>Q4</v>
      </c>
      <c r="F823" s="25" t="str">
        <f t="shared" si="93"/>
        <v>Jan-00</v>
      </c>
      <c r="G823" s="26" t="str">
        <f t="shared" si="94"/>
        <v>Sat</v>
      </c>
      <c r="H823" s="5"/>
      <c r="I823" s="42" t="e">
        <f>VLOOKUP(H823,TABLES!$A$2:$B$146,2,FALSE)</f>
        <v>#N/A</v>
      </c>
      <c r="J823" s="42" t="e">
        <f>VLOOKUP(I823,TABLES!$B$2:$C$146,2,FALSE)</f>
        <v>#N/A</v>
      </c>
      <c r="K823" s="2"/>
      <c r="L823" s="21">
        <v>0</v>
      </c>
      <c r="M823" s="21">
        <v>0</v>
      </c>
      <c r="N823" s="26" t="str">
        <f t="shared" si="95"/>
        <v>0:00</v>
      </c>
      <c r="O823" s="26">
        <f t="shared" si="96"/>
        <v>0</v>
      </c>
      <c r="P823" s="42" t="str">
        <f>VLOOKUP(O823,TABLES!$F$2:$H$8,3)</f>
        <v>zero</v>
      </c>
      <c r="Q823" s="5"/>
    </row>
    <row r="824" spans="1:17" x14ac:dyDescent="0.35">
      <c r="A824" s="39" t="s">
        <v>4</v>
      </c>
      <c r="B824" s="14"/>
      <c r="C824" s="26" t="str">
        <f t="shared" si="90"/>
        <v>Q4-1899</v>
      </c>
      <c r="D824" s="27" t="str">
        <f t="shared" si="91"/>
        <v>1900</v>
      </c>
      <c r="E824" s="26" t="str">
        <f t="shared" si="92"/>
        <v>Q4</v>
      </c>
      <c r="F824" s="25" t="str">
        <f t="shared" si="93"/>
        <v>Jan-00</v>
      </c>
      <c r="G824" s="26" t="str">
        <f t="shared" si="94"/>
        <v>Sat</v>
      </c>
      <c r="H824" s="5"/>
      <c r="I824" s="42" t="e">
        <f>VLOOKUP(H824,TABLES!$A$2:$B$146,2,FALSE)</f>
        <v>#N/A</v>
      </c>
      <c r="J824" s="42" t="e">
        <f>VLOOKUP(I824,TABLES!$B$2:$C$146,2,FALSE)</f>
        <v>#N/A</v>
      </c>
      <c r="K824" s="2"/>
      <c r="L824" s="21">
        <v>0</v>
      </c>
      <c r="M824" s="21">
        <v>0</v>
      </c>
      <c r="N824" s="26" t="str">
        <f t="shared" si="95"/>
        <v>0:00</v>
      </c>
      <c r="O824" s="26">
        <f t="shared" si="96"/>
        <v>0</v>
      </c>
      <c r="P824" s="42" t="str">
        <f>VLOOKUP(O824,TABLES!$F$2:$H$8,3)</f>
        <v>zero</v>
      </c>
      <c r="Q824" s="5"/>
    </row>
    <row r="825" spans="1:17" x14ac:dyDescent="0.35">
      <c r="A825" s="39" t="s">
        <v>4</v>
      </c>
      <c r="B825" s="14"/>
      <c r="C825" s="26" t="str">
        <f t="shared" si="90"/>
        <v>Q4-1899</v>
      </c>
      <c r="D825" s="27" t="str">
        <f t="shared" si="91"/>
        <v>1900</v>
      </c>
      <c r="E825" s="26" t="str">
        <f t="shared" si="92"/>
        <v>Q4</v>
      </c>
      <c r="F825" s="25" t="str">
        <f t="shared" si="93"/>
        <v>Jan-00</v>
      </c>
      <c r="G825" s="26" t="str">
        <f t="shared" si="94"/>
        <v>Sat</v>
      </c>
      <c r="H825" s="5"/>
      <c r="I825" s="42" t="e">
        <f>VLOOKUP(H825,TABLES!$A$2:$B$146,2,FALSE)</f>
        <v>#N/A</v>
      </c>
      <c r="J825" s="42" t="e">
        <f>VLOOKUP(I825,TABLES!$B$2:$C$146,2,FALSE)</f>
        <v>#N/A</v>
      </c>
      <c r="K825" s="2"/>
      <c r="L825" s="21">
        <v>0</v>
      </c>
      <c r="M825" s="21">
        <v>0</v>
      </c>
      <c r="N825" s="26" t="str">
        <f t="shared" si="95"/>
        <v>0:00</v>
      </c>
      <c r="O825" s="26">
        <f t="shared" si="96"/>
        <v>0</v>
      </c>
      <c r="P825" s="42" t="str">
        <f>VLOOKUP(O825,TABLES!$F$2:$H$8,3)</f>
        <v>zero</v>
      </c>
      <c r="Q825" s="5"/>
    </row>
    <row r="826" spans="1:17" x14ac:dyDescent="0.35">
      <c r="A826" s="39" t="s">
        <v>4</v>
      </c>
      <c r="B826" s="14"/>
      <c r="C826" s="26" t="str">
        <f t="shared" si="90"/>
        <v>Q4-1899</v>
      </c>
      <c r="D826" s="27" t="str">
        <f t="shared" si="91"/>
        <v>1900</v>
      </c>
      <c r="E826" s="26" t="str">
        <f t="shared" si="92"/>
        <v>Q4</v>
      </c>
      <c r="F826" s="25" t="str">
        <f t="shared" si="93"/>
        <v>Jan-00</v>
      </c>
      <c r="G826" s="26" t="str">
        <f t="shared" si="94"/>
        <v>Sat</v>
      </c>
      <c r="H826" s="5"/>
      <c r="I826" s="42" t="e">
        <f>VLOOKUP(H826,TABLES!$A$2:$B$146,2,FALSE)</f>
        <v>#N/A</v>
      </c>
      <c r="J826" s="42" t="e">
        <f>VLOOKUP(I826,TABLES!$B$2:$C$146,2,FALSE)</f>
        <v>#N/A</v>
      </c>
      <c r="K826" s="2"/>
      <c r="L826" s="21">
        <v>0</v>
      </c>
      <c r="M826" s="21">
        <v>0</v>
      </c>
      <c r="N826" s="26" t="str">
        <f t="shared" si="95"/>
        <v>0:00</v>
      </c>
      <c r="O826" s="26">
        <f t="shared" si="96"/>
        <v>0</v>
      </c>
      <c r="P826" s="42" t="str">
        <f>VLOOKUP(O826,TABLES!$F$2:$H$8,3)</f>
        <v>zero</v>
      </c>
      <c r="Q826" s="5"/>
    </row>
    <row r="827" spans="1:17" x14ac:dyDescent="0.35">
      <c r="A827" s="39" t="s">
        <v>4</v>
      </c>
      <c r="B827" s="14"/>
      <c r="C827" s="26" t="str">
        <f t="shared" si="90"/>
        <v>Q4-1899</v>
      </c>
      <c r="D827" s="27" t="str">
        <f t="shared" si="91"/>
        <v>1900</v>
      </c>
      <c r="E827" s="26" t="str">
        <f t="shared" si="92"/>
        <v>Q4</v>
      </c>
      <c r="F827" s="25" t="str">
        <f t="shared" si="93"/>
        <v>Jan-00</v>
      </c>
      <c r="G827" s="26" t="str">
        <f t="shared" si="94"/>
        <v>Sat</v>
      </c>
      <c r="H827" s="5"/>
      <c r="I827" s="42" t="e">
        <f>VLOOKUP(H827,TABLES!$A$2:$B$146,2,FALSE)</f>
        <v>#N/A</v>
      </c>
      <c r="J827" s="42" t="e">
        <f>VLOOKUP(I827,TABLES!$B$2:$C$146,2,FALSE)</f>
        <v>#N/A</v>
      </c>
      <c r="K827" s="2"/>
      <c r="L827" s="21">
        <v>0</v>
      </c>
      <c r="M827" s="21">
        <v>0</v>
      </c>
      <c r="N827" s="26" t="str">
        <f t="shared" si="95"/>
        <v>0:00</v>
      </c>
      <c r="O827" s="26">
        <f t="shared" si="96"/>
        <v>0</v>
      </c>
      <c r="P827" s="42" t="str">
        <f>VLOOKUP(O827,TABLES!$F$2:$H$8,3)</f>
        <v>zero</v>
      </c>
      <c r="Q827" s="5"/>
    </row>
    <row r="828" spans="1:17" x14ac:dyDescent="0.35">
      <c r="A828" s="39" t="s">
        <v>4</v>
      </c>
      <c r="B828" s="14"/>
      <c r="C828" s="26" t="str">
        <f t="shared" si="90"/>
        <v>Q4-1899</v>
      </c>
      <c r="D828" s="27" t="str">
        <f t="shared" si="91"/>
        <v>1900</v>
      </c>
      <c r="E828" s="26" t="str">
        <f t="shared" si="92"/>
        <v>Q4</v>
      </c>
      <c r="F828" s="25" t="str">
        <f t="shared" si="93"/>
        <v>Jan-00</v>
      </c>
      <c r="G828" s="26" t="str">
        <f t="shared" si="94"/>
        <v>Sat</v>
      </c>
      <c r="H828" s="5"/>
      <c r="I828" s="42" t="e">
        <f>VLOOKUP(H828,TABLES!$A$2:$B$146,2,FALSE)</f>
        <v>#N/A</v>
      </c>
      <c r="J828" s="42" t="e">
        <f>VLOOKUP(I828,TABLES!$B$2:$C$146,2,FALSE)</f>
        <v>#N/A</v>
      </c>
      <c r="K828" s="2"/>
      <c r="L828" s="21">
        <v>0</v>
      </c>
      <c r="M828" s="21">
        <v>0</v>
      </c>
      <c r="N828" s="26" t="str">
        <f t="shared" si="95"/>
        <v>0:00</v>
      </c>
      <c r="O828" s="26">
        <f t="shared" si="96"/>
        <v>0</v>
      </c>
      <c r="P828" s="42" t="str">
        <f>VLOOKUP(O828,TABLES!$F$2:$H$8,3)</f>
        <v>zero</v>
      </c>
      <c r="Q828" s="5"/>
    </row>
    <row r="829" spans="1:17" x14ac:dyDescent="0.35">
      <c r="A829" s="39" t="s">
        <v>4</v>
      </c>
      <c r="B829" s="14"/>
      <c r="C829" s="26" t="str">
        <f t="shared" si="90"/>
        <v>Q4-1899</v>
      </c>
      <c r="D829" s="27" t="str">
        <f t="shared" si="91"/>
        <v>1900</v>
      </c>
      <c r="E829" s="26" t="str">
        <f t="shared" si="92"/>
        <v>Q4</v>
      </c>
      <c r="F829" s="25" t="str">
        <f t="shared" si="93"/>
        <v>Jan-00</v>
      </c>
      <c r="G829" s="26" t="str">
        <f t="shared" si="94"/>
        <v>Sat</v>
      </c>
      <c r="H829" s="5"/>
      <c r="I829" s="42" t="e">
        <f>VLOOKUP(H829,TABLES!$A$2:$B$146,2,FALSE)</f>
        <v>#N/A</v>
      </c>
      <c r="J829" s="42" t="e">
        <f>VLOOKUP(I829,TABLES!$B$2:$C$146,2,FALSE)</f>
        <v>#N/A</v>
      </c>
      <c r="K829" s="2"/>
      <c r="L829" s="21">
        <v>0</v>
      </c>
      <c r="M829" s="21">
        <v>0</v>
      </c>
      <c r="N829" s="26" t="str">
        <f t="shared" si="95"/>
        <v>0:00</v>
      </c>
      <c r="O829" s="26">
        <f t="shared" si="96"/>
        <v>0</v>
      </c>
      <c r="P829" s="42" t="str">
        <f>VLOOKUP(O829,TABLES!$F$2:$H$8,3)</f>
        <v>zero</v>
      </c>
      <c r="Q829" s="5"/>
    </row>
    <row r="830" spans="1:17" x14ac:dyDescent="0.35">
      <c r="A830" s="39" t="s">
        <v>4</v>
      </c>
      <c r="B830" s="14"/>
      <c r="C830" s="26" t="str">
        <f t="shared" si="90"/>
        <v>Q4-1899</v>
      </c>
      <c r="D830" s="27" t="str">
        <f t="shared" si="91"/>
        <v>1900</v>
      </c>
      <c r="E830" s="26" t="str">
        <f t="shared" si="92"/>
        <v>Q4</v>
      </c>
      <c r="F830" s="25" t="str">
        <f t="shared" si="93"/>
        <v>Jan-00</v>
      </c>
      <c r="G830" s="26" t="str">
        <f t="shared" si="94"/>
        <v>Sat</v>
      </c>
      <c r="H830" s="5"/>
      <c r="I830" s="42" t="e">
        <f>VLOOKUP(H830,TABLES!$A$2:$B$146,2,FALSE)</f>
        <v>#N/A</v>
      </c>
      <c r="J830" s="42" t="e">
        <f>VLOOKUP(I830,TABLES!$B$2:$C$146,2,FALSE)</f>
        <v>#N/A</v>
      </c>
      <c r="K830" s="2"/>
      <c r="L830" s="21">
        <v>0</v>
      </c>
      <c r="M830" s="21">
        <v>0</v>
      </c>
      <c r="N830" s="26" t="str">
        <f t="shared" si="95"/>
        <v>0:00</v>
      </c>
      <c r="O830" s="26">
        <f t="shared" si="96"/>
        <v>0</v>
      </c>
      <c r="P830" s="42" t="str">
        <f>VLOOKUP(O830,TABLES!$F$2:$H$8,3)</f>
        <v>zero</v>
      </c>
      <c r="Q830" s="5"/>
    </row>
    <row r="831" spans="1:17" x14ac:dyDescent="0.35">
      <c r="A831" s="39" t="s">
        <v>4</v>
      </c>
      <c r="B831" s="14"/>
      <c r="C831" s="26" t="str">
        <f t="shared" si="90"/>
        <v>Q4-1899</v>
      </c>
      <c r="D831" s="27" t="str">
        <f t="shared" si="91"/>
        <v>1900</v>
      </c>
      <c r="E831" s="26" t="str">
        <f t="shared" si="92"/>
        <v>Q4</v>
      </c>
      <c r="F831" s="25" t="str">
        <f t="shared" si="93"/>
        <v>Jan-00</v>
      </c>
      <c r="G831" s="26" t="str">
        <f t="shared" si="94"/>
        <v>Sat</v>
      </c>
      <c r="H831" s="5"/>
      <c r="I831" s="42" t="e">
        <f>VLOOKUP(H831,TABLES!$A$2:$B$146,2,FALSE)</f>
        <v>#N/A</v>
      </c>
      <c r="J831" s="42" t="e">
        <f>VLOOKUP(I831,TABLES!$B$2:$C$146,2,FALSE)</f>
        <v>#N/A</v>
      </c>
      <c r="K831" s="2"/>
      <c r="L831" s="21">
        <v>0</v>
      </c>
      <c r="M831" s="21">
        <v>0</v>
      </c>
      <c r="N831" s="26" t="str">
        <f t="shared" si="95"/>
        <v>0:00</v>
      </c>
      <c r="O831" s="26">
        <f t="shared" si="96"/>
        <v>0</v>
      </c>
      <c r="P831" s="42" t="str">
        <f>VLOOKUP(O831,TABLES!$F$2:$H$8,3)</f>
        <v>zero</v>
      </c>
      <c r="Q831" s="5"/>
    </row>
    <row r="832" spans="1:17" x14ac:dyDescent="0.35">
      <c r="A832" s="39" t="s">
        <v>4</v>
      </c>
      <c r="B832" s="14"/>
      <c r="C832" s="26" t="str">
        <f t="shared" si="90"/>
        <v>Q4-1899</v>
      </c>
      <c r="D832" s="27" t="str">
        <f t="shared" si="91"/>
        <v>1900</v>
      </c>
      <c r="E832" s="26" t="str">
        <f t="shared" si="92"/>
        <v>Q4</v>
      </c>
      <c r="F832" s="25" t="str">
        <f t="shared" si="93"/>
        <v>Jan-00</v>
      </c>
      <c r="G832" s="26" t="str">
        <f t="shared" si="94"/>
        <v>Sat</v>
      </c>
      <c r="H832" s="5"/>
      <c r="I832" s="42" t="e">
        <f>VLOOKUP(H832,TABLES!$A$2:$B$146,2,FALSE)</f>
        <v>#N/A</v>
      </c>
      <c r="J832" s="42" t="e">
        <f>VLOOKUP(I832,TABLES!$B$2:$C$146,2,FALSE)</f>
        <v>#N/A</v>
      </c>
      <c r="K832" s="2"/>
      <c r="L832" s="21">
        <v>0</v>
      </c>
      <c r="M832" s="21">
        <v>0</v>
      </c>
      <c r="N832" s="26" t="str">
        <f t="shared" si="95"/>
        <v>0:00</v>
      </c>
      <c r="O832" s="26">
        <f t="shared" si="96"/>
        <v>0</v>
      </c>
      <c r="P832" s="42" t="str">
        <f>VLOOKUP(O832,TABLES!$F$2:$H$8,3)</f>
        <v>zero</v>
      </c>
      <c r="Q832" s="5"/>
    </row>
    <row r="833" spans="1:17" x14ac:dyDescent="0.35">
      <c r="A833" s="39" t="s">
        <v>4</v>
      </c>
      <c r="B833" s="14"/>
      <c r="C833" s="26" t="str">
        <f t="shared" si="90"/>
        <v>Q4-1899</v>
      </c>
      <c r="D833" s="27" t="str">
        <f t="shared" si="91"/>
        <v>1900</v>
      </c>
      <c r="E833" s="26" t="str">
        <f t="shared" si="92"/>
        <v>Q4</v>
      </c>
      <c r="F833" s="25" t="str">
        <f t="shared" si="93"/>
        <v>Jan-00</v>
      </c>
      <c r="G833" s="26" t="str">
        <f t="shared" si="94"/>
        <v>Sat</v>
      </c>
      <c r="H833" s="5"/>
      <c r="I833" s="42" t="e">
        <f>VLOOKUP(H833,TABLES!$A$2:$B$146,2,FALSE)</f>
        <v>#N/A</v>
      </c>
      <c r="J833" s="42" t="e">
        <f>VLOOKUP(I833,TABLES!$B$2:$C$146,2,FALSE)</f>
        <v>#N/A</v>
      </c>
      <c r="K833" s="2"/>
      <c r="L833" s="21">
        <v>0</v>
      </c>
      <c r="M833" s="21">
        <v>0</v>
      </c>
      <c r="N833" s="26" t="str">
        <f t="shared" si="95"/>
        <v>0:00</v>
      </c>
      <c r="O833" s="26">
        <f t="shared" si="96"/>
        <v>0</v>
      </c>
      <c r="P833" s="42" t="str">
        <f>VLOOKUP(O833,TABLES!$F$2:$H$8,3)</f>
        <v>zero</v>
      </c>
      <c r="Q833" s="5"/>
    </row>
    <row r="834" spans="1:17" x14ac:dyDescent="0.35">
      <c r="A834" s="39" t="s">
        <v>4</v>
      </c>
      <c r="B834" s="14"/>
      <c r="C834" s="26" t="str">
        <f t="shared" si="90"/>
        <v>Q4-1899</v>
      </c>
      <c r="D834" s="27" t="str">
        <f t="shared" si="91"/>
        <v>1900</v>
      </c>
      <c r="E834" s="26" t="str">
        <f t="shared" si="92"/>
        <v>Q4</v>
      </c>
      <c r="F834" s="25" t="str">
        <f t="shared" si="93"/>
        <v>Jan-00</v>
      </c>
      <c r="G834" s="26" t="str">
        <f t="shared" si="94"/>
        <v>Sat</v>
      </c>
      <c r="H834" s="5"/>
      <c r="I834" s="42" t="e">
        <f>VLOOKUP(H834,TABLES!$A$2:$B$146,2,FALSE)</f>
        <v>#N/A</v>
      </c>
      <c r="J834" s="42" t="e">
        <f>VLOOKUP(I834,TABLES!$B$2:$C$146,2,FALSE)</f>
        <v>#N/A</v>
      </c>
      <c r="K834" s="2"/>
      <c r="L834" s="21">
        <v>0</v>
      </c>
      <c r="M834" s="21">
        <v>0</v>
      </c>
      <c r="N834" s="26" t="str">
        <f t="shared" si="95"/>
        <v>0:00</v>
      </c>
      <c r="O834" s="26">
        <f t="shared" si="96"/>
        <v>0</v>
      </c>
      <c r="P834" s="42" t="str">
        <f>VLOOKUP(O834,TABLES!$F$2:$H$8,3)</f>
        <v>zero</v>
      </c>
      <c r="Q834" s="5"/>
    </row>
    <row r="835" spans="1:17" x14ac:dyDescent="0.35">
      <c r="A835" s="39" t="s">
        <v>4</v>
      </c>
      <c r="B835" s="14"/>
      <c r="C835" s="26" t="str">
        <f t="shared" ref="C835:C898" si="97">"Q"&amp;CHOOSE(MONTH(B835),4,4,4,1,1,1,2,2,2,3,3,3)&amp;"-"&amp;IF(MONTH(B835)&lt;4,0,1)+YEAR(B835)-1</f>
        <v>Q4-1899</v>
      </c>
      <c r="D835" s="27" t="str">
        <f t="shared" ref="D835:D898" si="98">TEXT(B835,"yyyy")</f>
        <v>1900</v>
      </c>
      <c r="E835" s="26" t="str">
        <f t="shared" ref="E835:E898" si="99">"Q"&amp;CHOOSE(MONTH(B835),4,4,4,1,1,1,2,2,2,3,3,3)</f>
        <v>Q4</v>
      </c>
      <c r="F835" s="25" t="str">
        <f t="shared" ref="F835:F898" si="100">TEXT(B835,"mmm-yy")</f>
        <v>Jan-00</v>
      </c>
      <c r="G835" s="26" t="str">
        <f t="shared" ref="G835:G898" si="101">TEXT(B835,"ddd")</f>
        <v>Sat</v>
      </c>
      <c r="H835" s="5"/>
      <c r="I835" s="42" t="e">
        <f>VLOOKUP(H835,TABLES!$A$2:$B$146,2,FALSE)</f>
        <v>#N/A</v>
      </c>
      <c r="J835" s="42" t="e">
        <f>VLOOKUP(I835,TABLES!$B$2:$C$146,2,FALSE)</f>
        <v>#N/A</v>
      </c>
      <c r="K835" s="2"/>
      <c r="L835" s="21">
        <v>0</v>
      </c>
      <c r="M835" s="21">
        <v>0</v>
      </c>
      <c r="N835" s="26" t="str">
        <f t="shared" ref="N835:N898" si="102">TEXT(M835-L835,"H:MM")</f>
        <v>0:00</v>
      </c>
      <c r="O835" s="26">
        <f t="shared" ref="O835:O898" si="103">(M835-L835)*1440</f>
        <v>0</v>
      </c>
      <c r="P835" s="42" t="str">
        <f>VLOOKUP(O835,TABLES!$F$2:$H$8,3)</f>
        <v>zero</v>
      </c>
      <c r="Q835" s="5"/>
    </row>
    <row r="836" spans="1:17" x14ac:dyDescent="0.35">
      <c r="A836" s="39" t="s">
        <v>4</v>
      </c>
      <c r="B836" s="14"/>
      <c r="C836" s="26" t="str">
        <f t="shared" si="97"/>
        <v>Q4-1899</v>
      </c>
      <c r="D836" s="27" t="str">
        <f t="shared" si="98"/>
        <v>1900</v>
      </c>
      <c r="E836" s="26" t="str">
        <f t="shared" si="99"/>
        <v>Q4</v>
      </c>
      <c r="F836" s="25" t="str">
        <f t="shared" si="100"/>
        <v>Jan-00</v>
      </c>
      <c r="G836" s="26" t="str">
        <f t="shared" si="101"/>
        <v>Sat</v>
      </c>
      <c r="H836" s="5"/>
      <c r="I836" s="42" t="e">
        <f>VLOOKUP(H836,TABLES!$A$2:$B$146,2,FALSE)</f>
        <v>#N/A</v>
      </c>
      <c r="J836" s="42" t="e">
        <f>VLOOKUP(I836,TABLES!$B$2:$C$146,2,FALSE)</f>
        <v>#N/A</v>
      </c>
      <c r="K836" s="2"/>
      <c r="L836" s="21">
        <v>0</v>
      </c>
      <c r="M836" s="21">
        <v>0</v>
      </c>
      <c r="N836" s="26" t="str">
        <f t="shared" si="102"/>
        <v>0:00</v>
      </c>
      <c r="O836" s="26">
        <f t="shared" si="103"/>
        <v>0</v>
      </c>
      <c r="P836" s="42" t="str">
        <f>VLOOKUP(O836,TABLES!$F$2:$H$8,3)</f>
        <v>zero</v>
      </c>
      <c r="Q836" s="5"/>
    </row>
    <row r="837" spans="1:17" x14ac:dyDescent="0.35">
      <c r="A837" s="39" t="s">
        <v>4</v>
      </c>
      <c r="B837" s="14"/>
      <c r="C837" s="26" t="str">
        <f t="shared" si="97"/>
        <v>Q4-1899</v>
      </c>
      <c r="D837" s="27" t="str">
        <f t="shared" si="98"/>
        <v>1900</v>
      </c>
      <c r="E837" s="26" t="str">
        <f t="shared" si="99"/>
        <v>Q4</v>
      </c>
      <c r="F837" s="25" t="str">
        <f t="shared" si="100"/>
        <v>Jan-00</v>
      </c>
      <c r="G837" s="26" t="str">
        <f t="shared" si="101"/>
        <v>Sat</v>
      </c>
      <c r="H837" s="5"/>
      <c r="I837" s="42" t="e">
        <f>VLOOKUP(H837,TABLES!$A$2:$B$146,2,FALSE)</f>
        <v>#N/A</v>
      </c>
      <c r="J837" s="42" t="e">
        <f>VLOOKUP(I837,TABLES!$B$2:$C$146,2,FALSE)</f>
        <v>#N/A</v>
      </c>
      <c r="K837" s="2"/>
      <c r="L837" s="21">
        <v>0</v>
      </c>
      <c r="M837" s="21">
        <v>0</v>
      </c>
      <c r="N837" s="26" t="str">
        <f t="shared" si="102"/>
        <v>0:00</v>
      </c>
      <c r="O837" s="26">
        <f t="shared" si="103"/>
        <v>0</v>
      </c>
      <c r="P837" s="42" t="str">
        <f>VLOOKUP(O837,TABLES!$F$2:$H$8,3)</f>
        <v>zero</v>
      </c>
      <c r="Q837" s="5"/>
    </row>
    <row r="838" spans="1:17" x14ac:dyDescent="0.35">
      <c r="A838" s="39" t="s">
        <v>4</v>
      </c>
      <c r="B838" s="14"/>
      <c r="C838" s="26" t="str">
        <f t="shared" si="97"/>
        <v>Q4-1899</v>
      </c>
      <c r="D838" s="27" t="str">
        <f t="shared" si="98"/>
        <v>1900</v>
      </c>
      <c r="E838" s="26" t="str">
        <f t="shared" si="99"/>
        <v>Q4</v>
      </c>
      <c r="F838" s="25" t="str">
        <f t="shared" si="100"/>
        <v>Jan-00</v>
      </c>
      <c r="G838" s="26" t="str">
        <f t="shared" si="101"/>
        <v>Sat</v>
      </c>
      <c r="H838" s="5"/>
      <c r="I838" s="42" t="e">
        <f>VLOOKUP(H838,TABLES!$A$2:$B$146,2,FALSE)</f>
        <v>#N/A</v>
      </c>
      <c r="J838" s="42" t="e">
        <f>VLOOKUP(I838,TABLES!$B$2:$C$146,2,FALSE)</f>
        <v>#N/A</v>
      </c>
      <c r="K838" s="2"/>
      <c r="L838" s="21">
        <v>0</v>
      </c>
      <c r="M838" s="21">
        <v>0</v>
      </c>
      <c r="N838" s="26" t="str">
        <f t="shared" si="102"/>
        <v>0:00</v>
      </c>
      <c r="O838" s="26">
        <f t="shared" si="103"/>
        <v>0</v>
      </c>
      <c r="P838" s="42" t="str">
        <f>VLOOKUP(O838,TABLES!$F$2:$H$8,3)</f>
        <v>zero</v>
      </c>
      <c r="Q838" s="5"/>
    </row>
    <row r="839" spans="1:17" x14ac:dyDescent="0.35">
      <c r="A839" s="39" t="s">
        <v>4</v>
      </c>
      <c r="B839" s="14"/>
      <c r="C839" s="26" t="str">
        <f t="shared" si="97"/>
        <v>Q4-1899</v>
      </c>
      <c r="D839" s="27" t="str">
        <f t="shared" si="98"/>
        <v>1900</v>
      </c>
      <c r="E839" s="26" t="str">
        <f t="shared" si="99"/>
        <v>Q4</v>
      </c>
      <c r="F839" s="25" t="str">
        <f t="shared" si="100"/>
        <v>Jan-00</v>
      </c>
      <c r="G839" s="26" t="str">
        <f t="shared" si="101"/>
        <v>Sat</v>
      </c>
      <c r="H839" s="5"/>
      <c r="I839" s="42" t="e">
        <f>VLOOKUP(H839,TABLES!$A$2:$B$146,2,FALSE)</f>
        <v>#N/A</v>
      </c>
      <c r="J839" s="42" t="e">
        <f>VLOOKUP(I839,TABLES!$B$2:$C$146,2,FALSE)</f>
        <v>#N/A</v>
      </c>
      <c r="K839" s="2"/>
      <c r="L839" s="21">
        <v>0</v>
      </c>
      <c r="M839" s="21">
        <v>0</v>
      </c>
      <c r="N839" s="26" t="str">
        <f t="shared" si="102"/>
        <v>0:00</v>
      </c>
      <c r="O839" s="26">
        <f t="shared" si="103"/>
        <v>0</v>
      </c>
      <c r="P839" s="42" t="str">
        <f>VLOOKUP(O839,TABLES!$F$2:$H$8,3)</f>
        <v>zero</v>
      </c>
      <c r="Q839" s="5"/>
    </row>
    <row r="840" spans="1:17" x14ac:dyDescent="0.35">
      <c r="A840" s="39" t="s">
        <v>4</v>
      </c>
      <c r="B840" s="14"/>
      <c r="C840" s="26" t="str">
        <f t="shared" si="97"/>
        <v>Q4-1899</v>
      </c>
      <c r="D840" s="27" t="str">
        <f t="shared" si="98"/>
        <v>1900</v>
      </c>
      <c r="E840" s="26" t="str">
        <f t="shared" si="99"/>
        <v>Q4</v>
      </c>
      <c r="F840" s="25" t="str">
        <f t="shared" si="100"/>
        <v>Jan-00</v>
      </c>
      <c r="G840" s="26" t="str">
        <f t="shared" si="101"/>
        <v>Sat</v>
      </c>
      <c r="H840" s="5"/>
      <c r="I840" s="42" t="e">
        <f>VLOOKUP(H840,TABLES!$A$2:$B$146,2,FALSE)</f>
        <v>#N/A</v>
      </c>
      <c r="J840" s="42" t="e">
        <f>VLOOKUP(I840,TABLES!$B$2:$C$146,2,FALSE)</f>
        <v>#N/A</v>
      </c>
      <c r="K840" s="2"/>
      <c r="L840" s="21">
        <v>0</v>
      </c>
      <c r="M840" s="21">
        <v>0</v>
      </c>
      <c r="N840" s="26" t="str">
        <f t="shared" si="102"/>
        <v>0:00</v>
      </c>
      <c r="O840" s="26">
        <f t="shared" si="103"/>
        <v>0</v>
      </c>
      <c r="P840" s="42" t="str">
        <f>VLOOKUP(O840,TABLES!$F$2:$H$8,3)</f>
        <v>zero</v>
      </c>
      <c r="Q840" s="5"/>
    </row>
    <row r="841" spans="1:17" x14ac:dyDescent="0.35">
      <c r="A841" s="39" t="s">
        <v>4</v>
      </c>
      <c r="B841" s="14"/>
      <c r="C841" s="26" t="str">
        <f t="shared" si="97"/>
        <v>Q4-1899</v>
      </c>
      <c r="D841" s="27" t="str">
        <f t="shared" si="98"/>
        <v>1900</v>
      </c>
      <c r="E841" s="26" t="str">
        <f t="shared" si="99"/>
        <v>Q4</v>
      </c>
      <c r="F841" s="25" t="str">
        <f t="shared" si="100"/>
        <v>Jan-00</v>
      </c>
      <c r="G841" s="26" t="str">
        <f t="shared" si="101"/>
        <v>Sat</v>
      </c>
      <c r="H841" s="5"/>
      <c r="I841" s="42" t="e">
        <f>VLOOKUP(H841,TABLES!$A$2:$B$146,2,FALSE)</f>
        <v>#N/A</v>
      </c>
      <c r="J841" s="42" t="e">
        <f>VLOOKUP(I841,TABLES!$B$2:$C$146,2,FALSE)</f>
        <v>#N/A</v>
      </c>
      <c r="K841" s="2"/>
      <c r="L841" s="21">
        <v>0</v>
      </c>
      <c r="M841" s="21">
        <v>0</v>
      </c>
      <c r="N841" s="26" t="str">
        <f t="shared" si="102"/>
        <v>0:00</v>
      </c>
      <c r="O841" s="26">
        <f t="shared" si="103"/>
        <v>0</v>
      </c>
      <c r="P841" s="42" t="str">
        <f>VLOOKUP(O841,TABLES!$F$2:$H$8,3)</f>
        <v>zero</v>
      </c>
      <c r="Q841" s="5"/>
    </row>
    <row r="842" spans="1:17" x14ac:dyDescent="0.35">
      <c r="A842" s="39" t="s">
        <v>4</v>
      </c>
      <c r="B842" s="14"/>
      <c r="C842" s="26" t="str">
        <f t="shared" si="97"/>
        <v>Q4-1899</v>
      </c>
      <c r="D842" s="27" t="str">
        <f t="shared" si="98"/>
        <v>1900</v>
      </c>
      <c r="E842" s="26" t="str">
        <f t="shared" si="99"/>
        <v>Q4</v>
      </c>
      <c r="F842" s="25" t="str">
        <f t="shared" si="100"/>
        <v>Jan-00</v>
      </c>
      <c r="G842" s="26" t="str">
        <f t="shared" si="101"/>
        <v>Sat</v>
      </c>
      <c r="H842" s="5"/>
      <c r="I842" s="42" t="e">
        <f>VLOOKUP(H842,TABLES!$A$2:$B$146,2,FALSE)</f>
        <v>#N/A</v>
      </c>
      <c r="J842" s="42" t="e">
        <f>VLOOKUP(I842,TABLES!$B$2:$C$146,2,FALSE)</f>
        <v>#N/A</v>
      </c>
      <c r="K842" s="2"/>
      <c r="L842" s="21">
        <v>0</v>
      </c>
      <c r="M842" s="21">
        <v>0</v>
      </c>
      <c r="N842" s="26" t="str">
        <f t="shared" si="102"/>
        <v>0:00</v>
      </c>
      <c r="O842" s="26">
        <f t="shared" si="103"/>
        <v>0</v>
      </c>
      <c r="P842" s="42" t="str">
        <f>VLOOKUP(O842,TABLES!$F$2:$H$8,3)</f>
        <v>zero</v>
      </c>
      <c r="Q842" s="5"/>
    </row>
    <row r="843" spans="1:17" x14ac:dyDescent="0.35">
      <c r="A843" s="39" t="s">
        <v>4</v>
      </c>
      <c r="B843" s="14"/>
      <c r="C843" s="26" t="str">
        <f t="shared" si="97"/>
        <v>Q4-1899</v>
      </c>
      <c r="D843" s="27" t="str">
        <f t="shared" si="98"/>
        <v>1900</v>
      </c>
      <c r="E843" s="26" t="str">
        <f t="shared" si="99"/>
        <v>Q4</v>
      </c>
      <c r="F843" s="25" t="str">
        <f t="shared" si="100"/>
        <v>Jan-00</v>
      </c>
      <c r="G843" s="26" t="str">
        <f t="shared" si="101"/>
        <v>Sat</v>
      </c>
      <c r="H843" s="5"/>
      <c r="I843" s="42" t="e">
        <f>VLOOKUP(H843,TABLES!$A$2:$B$146,2,FALSE)</f>
        <v>#N/A</v>
      </c>
      <c r="J843" s="42" t="e">
        <f>VLOOKUP(I843,TABLES!$B$2:$C$146,2,FALSE)</f>
        <v>#N/A</v>
      </c>
      <c r="K843" s="2"/>
      <c r="L843" s="21">
        <v>0</v>
      </c>
      <c r="M843" s="21">
        <v>0</v>
      </c>
      <c r="N843" s="26" t="str">
        <f t="shared" si="102"/>
        <v>0:00</v>
      </c>
      <c r="O843" s="26">
        <f t="shared" si="103"/>
        <v>0</v>
      </c>
      <c r="P843" s="42" t="str">
        <f>VLOOKUP(O843,TABLES!$F$2:$H$8,3)</f>
        <v>zero</v>
      </c>
      <c r="Q843" s="5"/>
    </row>
    <row r="844" spans="1:17" x14ac:dyDescent="0.35">
      <c r="A844" s="39" t="s">
        <v>4</v>
      </c>
      <c r="B844" s="14"/>
      <c r="C844" s="26" t="str">
        <f t="shared" si="97"/>
        <v>Q4-1899</v>
      </c>
      <c r="D844" s="27" t="str">
        <f t="shared" si="98"/>
        <v>1900</v>
      </c>
      <c r="E844" s="26" t="str">
        <f t="shared" si="99"/>
        <v>Q4</v>
      </c>
      <c r="F844" s="25" t="str">
        <f t="shared" si="100"/>
        <v>Jan-00</v>
      </c>
      <c r="G844" s="26" t="str">
        <f t="shared" si="101"/>
        <v>Sat</v>
      </c>
      <c r="H844" s="5"/>
      <c r="I844" s="42" t="e">
        <f>VLOOKUP(H844,TABLES!$A$2:$B$146,2,FALSE)</f>
        <v>#N/A</v>
      </c>
      <c r="J844" s="42" t="e">
        <f>VLOOKUP(I844,TABLES!$B$2:$C$146,2,FALSE)</f>
        <v>#N/A</v>
      </c>
      <c r="K844" s="2"/>
      <c r="L844" s="21">
        <v>0</v>
      </c>
      <c r="M844" s="21">
        <v>0</v>
      </c>
      <c r="N844" s="26" t="str">
        <f t="shared" si="102"/>
        <v>0:00</v>
      </c>
      <c r="O844" s="26">
        <f t="shared" si="103"/>
        <v>0</v>
      </c>
      <c r="P844" s="42" t="str">
        <f>VLOOKUP(O844,TABLES!$F$2:$H$8,3)</f>
        <v>zero</v>
      </c>
      <c r="Q844" s="5"/>
    </row>
    <row r="845" spans="1:17" x14ac:dyDescent="0.35">
      <c r="A845" s="39" t="s">
        <v>4</v>
      </c>
      <c r="B845" s="14"/>
      <c r="C845" s="26" t="str">
        <f t="shared" si="97"/>
        <v>Q4-1899</v>
      </c>
      <c r="D845" s="27" t="str">
        <f t="shared" si="98"/>
        <v>1900</v>
      </c>
      <c r="E845" s="26" t="str">
        <f t="shared" si="99"/>
        <v>Q4</v>
      </c>
      <c r="F845" s="25" t="str">
        <f t="shared" si="100"/>
        <v>Jan-00</v>
      </c>
      <c r="G845" s="26" t="str">
        <f t="shared" si="101"/>
        <v>Sat</v>
      </c>
      <c r="H845" s="5"/>
      <c r="I845" s="42" t="e">
        <f>VLOOKUP(H845,TABLES!$A$2:$B$146,2,FALSE)</f>
        <v>#N/A</v>
      </c>
      <c r="J845" s="42" t="e">
        <f>VLOOKUP(I845,TABLES!$B$2:$C$146,2,FALSE)</f>
        <v>#N/A</v>
      </c>
      <c r="K845" s="2"/>
      <c r="L845" s="21">
        <v>0</v>
      </c>
      <c r="M845" s="21">
        <v>0</v>
      </c>
      <c r="N845" s="26" t="str">
        <f t="shared" si="102"/>
        <v>0:00</v>
      </c>
      <c r="O845" s="26">
        <f t="shared" si="103"/>
        <v>0</v>
      </c>
      <c r="P845" s="42" t="str">
        <f>VLOOKUP(O845,TABLES!$F$2:$H$8,3)</f>
        <v>zero</v>
      </c>
      <c r="Q845" s="5"/>
    </row>
    <row r="846" spans="1:17" x14ac:dyDescent="0.35">
      <c r="A846" s="39" t="s">
        <v>4</v>
      </c>
      <c r="B846" s="14"/>
      <c r="C846" s="26" t="str">
        <f t="shared" si="97"/>
        <v>Q4-1899</v>
      </c>
      <c r="D846" s="27" t="str">
        <f t="shared" si="98"/>
        <v>1900</v>
      </c>
      <c r="E846" s="26" t="str">
        <f t="shared" si="99"/>
        <v>Q4</v>
      </c>
      <c r="F846" s="25" t="str">
        <f t="shared" si="100"/>
        <v>Jan-00</v>
      </c>
      <c r="G846" s="26" t="str">
        <f t="shared" si="101"/>
        <v>Sat</v>
      </c>
      <c r="H846" s="5"/>
      <c r="I846" s="42" t="e">
        <f>VLOOKUP(H846,TABLES!$A$2:$B$146,2,FALSE)</f>
        <v>#N/A</v>
      </c>
      <c r="J846" s="42" t="e">
        <f>VLOOKUP(I846,TABLES!$B$2:$C$146,2,FALSE)</f>
        <v>#N/A</v>
      </c>
      <c r="K846" s="2"/>
      <c r="L846" s="21">
        <v>0</v>
      </c>
      <c r="M846" s="21">
        <v>0</v>
      </c>
      <c r="N846" s="26" t="str">
        <f t="shared" si="102"/>
        <v>0:00</v>
      </c>
      <c r="O846" s="26">
        <f t="shared" si="103"/>
        <v>0</v>
      </c>
      <c r="P846" s="42" t="str">
        <f>VLOOKUP(O846,TABLES!$F$2:$H$8,3)</f>
        <v>zero</v>
      </c>
      <c r="Q846" s="5"/>
    </row>
    <row r="847" spans="1:17" x14ac:dyDescent="0.35">
      <c r="A847" s="39" t="s">
        <v>4</v>
      </c>
      <c r="B847" s="14"/>
      <c r="C847" s="26" t="str">
        <f t="shared" si="97"/>
        <v>Q4-1899</v>
      </c>
      <c r="D847" s="27" t="str">
        <f t="shared" si="98"/>
        <v>1900</v>
      </c>
      <c r="E847" s="26" t="str">
        <f t="shared" si="99"/>
        <v>Q4</v>
      </c>
      <c r="F847" s="25" t="str">
        <f t="shared" si="100"/>
        <v>Jan-00</v>
      </c>
      <c r="G847" s="26" t="str">
        <f t="shared" si="101"/>
        <v>Sat</v>
      </c>
      <c r="H847" s="5"/>
      <c r="I847" s="42" t="e">
        <f>VLOOKUP(H847,TABLES!$A$2:$B$146,2,FALSE)</f>
        <v>#N/A</v>
      </c>
      <c r="J847" s="42" t="e">
        <f>VLOOKUP(I847,TABLES!$B$2:$C$146,2,FALSE)</f>
        <v>#N/A</v>
      </c>
      <c r="K847" s="2"/>
      <c r="L847" s="21">
        <v>0</v>
      </c>
      <c r="M847" s="21">
        <v>0</v>
      </c>
      <c r="N847" s="26" t="str">
        <f t="shared" si="102"/>
        <v>0:00</v>
      </c>
      <c r="O847" s="26">
        <f t="shared" si="103"/>
        <v>0</v>
      </c>
      <c r="P847" s="42" t="str">
        <f>VLOOKUP(O847,TABLES!$F$2:$H$8,3)</f>
        <v>zero</v>
      </c>
      <c r="Q847" s="5"/>
    </row>
    <row r="848" spans="1:17" x14ac:dyDescent="0.35">
      <c r="A848" s="39" t="s">
        <v>4</v>
      </c>
      <c r="B848" s="14"/>
      <c r="C848" s="26" t="str">
        <f t="shared" si="97"/>
        <v>Q4-1899</v>
      </c>
      <c r="D848" s="27" t="str">
        <f t="shared" si="98"/>
        <v>1900</v>
      </c>
      <c r="E848" s="26" t="str">
        <f t="shared" si="99"/>
        <v>Q4</v>
      </c>
      <c r="F848" s="25" t="str">
        <f t="shared" si="100"/>
        <v>Jan-00</v>
      </c>
      <c r="G848" s="26" t="str">
        <f t="shared" si="101"/>
        <v>Sat</v>
      </c>
      <c r="H848" s="5"/>
      <c r="I848" s="42" t="e">
        <f>VLOOKUP(H848,TABLES!$A$2:$B$146,2,FALSE)</f>
        <v>#N/A</v>
      </c>
      <c r="J848" s="42" t="e">
        <f>VLOOKUP(I848,TABLES!$B$2:$C$146,2,FALSE)</f>
        <v>#N/A</v>
      </c>
      <c r="K848" s="2"/>
      <c r="L848" s="21">
        <v>0</v>
      </c>
      <c r="M848" s="21">
        <v>0</v>
      </c>
      <c r="N848" s="26" t="str">
        <f t="shared" si="102"/>
        <v>0:00</v>
      </c>
      <c r="O848" s="26">
        <f t="shared" si="103"/>
        <v>0</v>
      </c>
      <c r="P848" s="42" t="str">
        <f>VLOOKUP(O848,TABLES!$F$2:$H$8,3)</f>
        <v>zero</v>
      </c>
      <c r="Q848" s="5"/>
    </row>
    <row r="849" spans="1:17" x14ac:dyDescent="0.35">
      <c r="A849" s="39" t="s">
        <v>4</v>
      </c>
      <c r="B849" s="14"/>
      <c r="C849" s="26" t="str">
        <f t="shared" si="97"/>
        <v>Q4-1899</v>
      </c>
      <c r="D849" s="27" t="str">
        <f t="shared" si="98"/>
        <v>1900</v>
      </c>
      <c r="E849" s="26" t="str">
        <f t="shared" si="99"/>
        <v>Q4</v>
      </c>
      <c r="F849" s="25" t="str">
        <f t="shared" si="100"/>
        <v>Jan-00</v>
      </c>
      <c r="G849" s="26" t="str">
        <f t="shared" si="101"/>
        <v>Sat</v>
      </c>
      <c r="H849" s="5"/>
      <c r="I849" s="42" t="e">
        <f>VLOOKUP(H849,TABLES!$A$2:$B$146,2,FALSE)</f>
        <v>#N/A</v>
      </c>
      <c r="J849" s="42" t="e">
        <f>VLOOKUP(I849,TABLES!$B$2:$C$146,2,FALSE)</f>
        <v>#N/A</v>
      </c>
      <c r="K849" s="2"/>
      <c r="L849" s="21">
        <v>0</v>
      </c>
      <c r="M849" s="21">
        <v>0</v>
      </c>
      <c r="N849" s="26" t="str">
        <f t="shared" si="102"/>
        <v>0:00</v>
      </c>
      <c r="O849" s="26">
        <f t="shared" si="103"/>
        <v>0</v>
      </c>
      <c r="P849" s="42" t="str">
        <f>VLOOKUP(O849,TABLES!$F$2:$H$8,3)</f>
        <v>zero</v>
      </c>
      <c r="Q849" s="5"/>
    </row>
    <row r="850" spans="1:17" x14ac:dyDescent="0.35">
      <c r="A850" s="39" t="s">
        <v>4</v>
      </c>
      <c r="B850" s="14"/>
      <c r="C850" s="26" t="str">
        <f t="shared" si="97"/>
        <v>Q4-1899</v>
      </c>
      <c r="D850" s="27" t="str">
        <f t="shared" si="98"/>
        <v>1900</v>
      </c>
      <c r="E850" s="26" t="str">
        <f t="shared" si="99"/>
        <v>Q4</v>
      </c>
      <c r="F850" s="25" t="str">
        <f t="shared" si="100"/>
        <v>Jan-00</v>
      </c>
      <c r="G850" s="26" t="str">
        <f t="shared" si="101"/>
        <v>Sat</v>
      </c>
      <c r="H850" s="5"/>
      <c r="I850" s="42" t="e">
        <f>VLOOKUP(H850,TABLES!$A$2:$B$146,2,FALSE)</f>
        <v>#N/A</v>
      </c>
      <c r="J850" s="42" t="e">
        <f>VLOOKUP(I850,TABLES!$B$2:$C$146,2,FALSE)</f>
        <v>#N/A</v>
      </c>
      <c r="K850" s="2"/>
      <c r="L850" s="21">
        <v>0</v>
      </c>
      <c r="M850" s="21">
        <v>0</v>
      </c>
      <c r="N850" s="26" t="str">
        <f t="shared" si="102"/>
        <v>0:00</v>
      </c>
      <c r="O850" s="26">
        <f t="shared" si="103"/>
        <v>0</v>
      </c>
      <c r="P850" s="42" t="str">
        <f>VLOOKUP(O850,TABLES!$F$2:$H$8,3)</f>
        <v>zero</v>
      </c>
      <c r="Q850" s="5"/>
    </row>
    <row r="851" spans="1:17" x14ac:dyDescent="0.35">
      <c r="A851" s="39" t="s">
        <v>4</v>
      </c>
      <c r="B851" s="14"/>
      <c r="C851" s="26" t="str">
        <f t="shared" si="97"/>
        <v>Q4-1899</v>
      </c>
      <c r="D851" s="27" t="str">
        <f t="shared" si="98"/>
        <v>1900</v>
      </c>
      <c r="E851" s="26" t="str">
        <f t="shared" si="99"/>
        <v>Q4</v>
      </c>
      <c r="F851" s="25" t="str">
        <f t="shared" si="100"/>
        <v>Jan-00</v>
      </c>
      <c r="G851" s="26" t="str">
        <f t="shared" si="101"/>
        <v>Sat</v>
      </c>
      <c r="H851" s="5"/>
      <c r="I851" s="42" t="e">
        <f>VLOOKUP(H851,TABLES!$A$2:$B$146,2,FALSE)</f>
        <v>#N/A</v>
      </c>
      <c r="J851" s="42" t="e">
        <f>VLOOKUP(I851,TABLES!$B$2:$C$146,2,FALSE)</f>
        <v>#N/A</v>
      </c>
      <c r="K851" s="2"/>
      <c r="L851" s="21">
        <v>0</v>
      </c>
      <c r="M851" s="21">
        <v>0</v>
      </c>
      <c r="N851" s="26" t="str">
        <f t="shared" si="102"/>
        <v>0:00</v>
      </c>
      <c r="O851" s="26">
        <f t="shared" si="103"/>
        <v>0</v>
      </c>
      <c r="P851" s="42" t="str">
        <f>VLOOKUP(O851,TABLES!$F$2:$H$8,3)</f>
        <v>zero</v>
      </c>
      <c r="Q851" s="5"/>
    </row>
    <row r="852" spans="1:17" x14ac:dyDescent="0.35">
      <c r="A852" s="39" t="s">
        <v>4</v>
      </c>
      <c r="B852" s="14"/>
      <c r="C852" s="26" t="str">
        <f t="shared" si="97"/>
        <v>Q4-1899</v>
      </c>
      <c r="D852" s="27" t="str">
        <f t="shared" si="98"/>
        <v>1900</v>
      </c>
      <c r="E852" s="26" t="str">
        <f t="shared" si="99"/>
        <v>Q4</v>
      </c>
      <c r="F852" s="25" t="str">
        <f t="shared" si="100"/>
        <v>Jan-00</v>
      </c>
      <c r="G852" s="26" t="str">
        <f t="shared" si="101"/>
        <v>Sat</v>
      </c>
      <c r="H852" s="5"/>
      <c r="I852" s="42" t="e">
        <f>VLOOKUP(H852,TABLES!$A$2:$B$146,2,FALSE)</f>
        <v>#N/A</v>
      </c>
      <c r="J852" s="42" t="e">
        <f>VLOOKUP(I852,TABLES!$B$2:$C$146,2,FALSE)</f>
        <v>#N/A</v>
      </c>
      <c r="K852" s="2"/>
      <c r="L852" s="21">
        <v>0</v>
      </c>
      <c r="M852" s="21">
        <v>0</v>
      </c>
      <c r="N852" s="26" t="str">
        <f t="shared" si="102"/>
        <v>0:00</v>
      </c>
      <c r="O852" s="26">
        <f t="shared" si="103"/>
        <v>0</v>
      </c>
      <c r="P852" s="42" t="str">
        <f>VLOOKUP(O852,TABLES!$F$2:$H$8,3)</f>
        <v>zero</v>
      </c>
      <c r="Q852" s="5"/>
    </row>
    <row r="853" spans="1:17" x14ac:dyDescent="0.35">
      <c r="A853" s="39" t="s">
        <v>4</v>
      </c>
      <c r="B853" s="14"/>
      <c r="C853" s="26" t="str">
        <f t="shared" si="97"/>
        <v>Q4-1899</v>
      </c>
      <c r="D853" s="27" t="str">
        <f t="shared" si="98"/>
        <v>1900</v>
      </c>
      <c r="E853" s="26" t="str">
        <f t="shared" si="99"/>
        <v>Q4</v>
      </c>
      <c r="F853" s="25" t="str">
        <f t="shared" si="100"/>
        <v>Jan-00</v>
      </c>
      <c r="G853" s="26" t="str">
        <f t="shared" si="101"/>
        <v>Sat</v>
      </c>
      <c r="H853" s="5"/>
      <c r="I853" s="42" t="e">
        <f>VLOOKUP(H853,TABLES!$A$2:$B$146,2,FALSE)</f>
        <v>#N/A</v>
      </c>
      <c r="J853" s="42" t="e">
        <f>VLOOKUP(I853,TABLES!$B$2:$C$146,2,FALSE)</f>
        <v>#N/A</v>
      </c>
      <c r="K853" s="2"/>
      <c r="L853" s="21">
        <v>0</v>
      </c>
      <c r="M853" s="21">
        <v>0</v>
      </c>
      <c r="N853" s="26" t="str">
        <f t="shared" si="102"/>
        <v>0:00</v>
      </c>
      <c r="O853" s="26">
        <f t="shared" si="103"/>
        <v>0</v>
      </c>
      <c r="P853" s="42" t="str">
        <f>VLOOKUP(O853,TABLES!$F$2:$H$8,3)</f>
        <v>zero</v>
      </c>
      <c r="Q853" s="5"/>
    </row>
    <row r="854" spans="1:17" x14ac:dyDescent="0.35">
      <c r="A854" s="39" t="s">
        <v>4</v>
      </c>
      <c r="B854" s="14"/>
      <c r="C854" s="26" t="str">
        <f t="shared" si="97"/>
        <v>Q4-1899</v>
      </c>
      <c r="D854" s="27" t="str">
        <f t="shared" si="98"/>
        <v>1900</v>
      </c>
      <c r="E854" s="26" t="str">
        <f t="shared" si="99"/>
        <v>Q4</v>
      </c>
      <c r="F854" s="25" t="str">
        <f t="shared" si="100"/>
        <v>Jan-00</v>
      </c>
      <c r="G854" s="26" t="str">
        <f t="shared" si="101"/>
        <v>Sat</v>
      </c>
      <c r="H854" s="5"/>
      <c r="I854" s="42" t="e">
        <f>VLOOKUP(H854,TABLES!$A$2:$B$146,2,FALSE)</f>
        <v>#N/A</v>
      </c>
      <c r="J854" s="42" t="e">
        <f>VLOOKUP(I854,TABLES!$B$2:$C$146,2,FALSE)</f>
        <v>#N/A</v>
      </c>
      <c r="K854" s="2"/>
      <c r="L854" s="21">
        <v>0</v>
      </c>
      <c r="M854" s="21">
        <v>0</v>
      </c>
      <c r="N854" s="26" t="str">
        <f t="shared" si="102"/>
        <v>0:00</v>
      </c>
      <c r="O854" s="26">
        <f t="shared" si="103"/>
        <v>0</v>
      </c>
      <c r="P854" s="42" t="str">
        <f>VLOOKUP(O854,TABLES!$F$2:$H$8,3)</f>
        <v>zero</v>
      </c>
      <c r="Q854" s="5"/>
    </row>
    <row r="855" spans="1:17" x14ac:dyDescent="0.35">
      <c r="A855" s="39" t="s">
        <v>4</v>
      </c>
      <c r="B855" s="14"/>
      <c r="C855" s="26" t="str">
        <f t="shared" si="97"/>
        <v>Q4-1899</v>
      </c>
      <c r="D855" s="27" t="str">
        <f t="shared" si="98"/>
        <v>1900</v>
      </c>
      <c r="E855" s="26" t="str">
        <f t="shared" si="99"/>
        <v>Q4</v>
      </c>
      <c r="F855" s="25" t="str">
        <f t="shared" si="100"/>
        <v>Jan-00</v>
      </c>
      <c r="G855" s="26" t="str">
        <f t="shared" si="101"/>
        <v>Sat</v>
      </c>
      <c r="H855" s="5"/>
      <c r="I855" s="42" t="e">
        <f>VLOOKUP(H855,TABLES!$A$2:$B$146,2,FALSE)</f>
        <v>#N/A</v>
      </c>
      <c r="J855" s="42" t="e">
        <f>VLOOKUP(I855,TABLES!$B$2:$C$146,2,FALSE)</f>
        <v>#N/A</v>
      </c>
      <c r="K855" s="2"/>
      <c r="L855" s="21">
        <v>0</v>
      </c>
      <c r="M855" s="21">
        <v>0</v>
      </c>
      <c r="N855" s="26" t="str">
        <f t="shared" si="102"/>
        <v>0:00</v>
      </c>
      <c r="O855" s="26">
        <f t="shared" si="103"/>
        <v>0</v>
      </c>
      <c r="P855" s="42" t="str">
        <f>VLOOKUP(O855,TABLES!$F$2:$H$8,3)</f>
        <v>zero</v>
      </c>
      <c r="Q855" s="5"/>
    </row>
    <row r="856" spans="1:17" x14ac:dyDescent="0.35">
      <c r="A856" s="39" t="s">
        <v>4</v>
      </c>
      <c r="B856" s="14"/>
      <c r="C856" s="26" t="str">
        <f t="shared" si="97"/>
        <v>Q4-1899</v>
      </c>
      <c r="D856" s="27" t="str">
        <f t="shared" si="98"/>
        <v>1900</v>
      </c>
      <c r="E856" s="26" t="str">
        <f t="shared" si="99"/>
        <v>Q4</v>
      </c>
      <c r="F856" s="25" t="str">
        <f t="shared" si="100"/>
        <v>Jan-00</v>
      </c>
      <c r="G856" s="26" t="str">
        <f t="shared" si="101"/>
        <v>Sat</v>
      </c>
      <c r="H856" s="5"/>
      <c r="I856" s="42" t="e">
        <f>VLOOKUP(H856,TABLES!$A$2:$B$146,2,FALSE)</f>
        <v>#N/A</v>
      </c>
      <c r="J856" s="42" t="e">
        <f>VLOOKUP(I856,TABLES!$B$2:$C$146,2,FALSE)</f>
        <v>#N/A</v>
      </c>
      <c r="K856" s="2"/>
      <c r="L856" s="21">
        <v>0</v>
      </c>
      <c r="M856" s="21">
        <v>0</v>
      </c>
      <c r="N856" s="26" t="str">
        <f t="shared" si="102"/>
        <v>0:00</v>
      </c>
      <c r="O856" s="26">
        <f t="shared" si="103"/>
        <v>0</v>
      </c>
      <c r="P856" s="42" t="str">
        <f>VLOOKUP(O856,TABLES!$F$2:$H$8,3)</f>
        <v>zero</v>
      </c>
      <c r="Q856" s="5"/>
    </row>
    <row r="857" spans="1:17" x14ac:dyDescent="0.35">
      <c r="A857" s="39" t="s">
        <v>4</v>
      </c>
      <c r="B857" s="14"/>
      <c r="C857" s="26" t="str">
        <f t="shared" si="97"/>
        <v>Q4-1899</v>
      </c>
      <c r="D857" s="27" t="str">
        <f t="shared" si="98"/>
        <v>1900</v>
      </c>
      <c r="E857" s="26" t="str">
        <f t="shared" si="99"/>
        <v>Q4</v>
      </c>
      <c r="F857" s="25" t="str">
        <f t="shared" si="100"/>
        <v>Jan-00</v>
      </c>
      <c r="G857" s="26" t="str">
        <f t="shared" si="101"/>
        <v>Sat</v>
      </c>
      <c r="H857" s="5"/>
      <c r="I857" s="42" t="e">
        <f>VLOOKUP(H857,TABLES!$A$2:$B$146,2,FALSE)</f>
        <v>#N/A</v>
      </c>
      <c r="J857" s="42" t="e">
        <f>VLOOKUP(I857,TABLES!$B$2:$C$146,2,FALSE)</f>
        <v>#N/A</v>
      </c>
      <c r="K857" s="2"/>
      <c r="L857" s="21">
        <v>0</v>
      </c>
      <c r="M857" s="21">
        <v>0</v>
      </c>
      <c r="N857" s="26" t="str">
        <f t="shared" si="102"/>
        <v>0:00</v>
      </c>
      <c r="O857" s="26">
        <f t="shared" si="103"/>
        <v>0</v>
      </c>
      <c r="P857" s="42" t="str">
        <f>VLOOKUP(O857,TABLES!$F$2:$H$8,3)</f>
        <v>zero</v>
      </c>
      <c r="Q857" s="5"/>
    </row>
    <row r="858" spans="1:17" x14ac:dyDescent="0.35">
      <c r="A858" s="39" t="s">
        <v>4</v>
      </c>
      <c r="B858" s="14"/>
      <c r="C858" s="26" t="str">
        <f t="shared" si="97"/>
        <v>Q4-1899</v>
      </c>
      <c r="D858" s="27" t="str">
        <f t="shared" si="98"/>
        <v>1900</v>
      </c>
      <c r="E858" s="26" t="str">
        <f t="shared" si="99"/>
        <v>Q4</v>
      </c>
      <c r="F858" s="25" t="str">
        <f t="shared" si="100"/>
        <v>Jan-00</v>
      </c>
      <c r="G858" s="26" t="str">
        <f t="shared" si="101"/>
        <v>Sat</v>
      </c>
      <c r="H858" s="5"/>
      <c r="I858" s="42" t="e">
        <f>VLOOKUP(H858,TABLES!$A$2:$B$146,2,FALSE)</f>
        <v>#N/A</v>
      </c>
      <c r="J858" s="42" t="e">
        <f>VLOOKUP(I858,TABLES!$B$2:$C$146,2,FALSE)</f>
        <v>#N/A</v>
      </c>
      <c r="K858" s="2"/>
      <c r="L858" s="21">
        <v>0</v>
      </c>
      <c r="M858" s="21">
        <v>0</v>
      </c>
      <c r="N858" s="26" t="str">
        <f t="shared" si="102"/>
        <v>0:00</v>
      </c>
      <c r="O858" s="26">
        <f t="shared" si="103"/>
        <v>0</v>
      </c>
      <c r="P858" s="42" t="str">
        <f>VLOOKUP(O858,TABLES!$F$2:$H$8,3)</f>
        <v>zero</v>
      </c>
      <c r="Q858" s="5"/>
    </row>
    <row r="859" spans="1:17" x14ac:dyDescent="0.35">
      <c r="A859" s="39" t="s">
        <v>4</v>
      </c>
      <c r="B859" s="14"/>
      <c r="C859" s="26" t="str">
        <f t="shared" si="97"/>
        <v>Q4-1899</v>
      </c>
      <c r="D859" s="27" t="str">
        <f t="shared" si="98"/>
        <v>1900</v>
      </c>
      <c r="E859" s="26" t="str">
        <f t="shared" si="99"/>
        <v>Q4</v>
      </c>
      <c r="F859" s="25" t="str">
        <f t="shared" si="100"/>
        <v>Jan-00</v>
      </c>
      <c r="G859" s="26" t="str">
        <f t="shared" si="101"/>
        <v>Sat</v>
      </c>
      <c r="H859" s="5"/>
      <c r="I859" s="42" t="e">
        <f>VLOOKUP(H859,TABLES!$A$2:$B$146,2,FALSE)</f>
        <v>#N/A</v>
      </c>
      <c r="J859" s="42" t="e">
        <f>VLOOKUP(I859,TABLES!$B$2:$C$146,2,FALSE)</f>
        <v>#N/A</v>
      </c>
      <c r="K859" s="2"/>
      <c r="L859" s="21">
        <v>0</v>
      </c>
      <c r="M859" s="21">
        <v>0</v>
      </c>
      <c r="N859" s="26" t="str">
        <f t="shared" si="102"/>
        <v>0:00</v>
      </c>
      <c r="O859" s="26">
        <f t="shared" si="103"/>
        <v>0</v>
      </c>
      <c r="P859" s="42" t="str">
        <f>VLOOKUP(O859,TABLES!$F$2:$H$8,3)</f>
        <v>zero</v>
      </c>
      <c r="Q859" s="5"/>
    </row>
    <row r="860" spans="1:17" x14ac:dyDescent="0.35">
      <c r="A860" s="39" t="s">
        <v>4</v>
      </c>
      <c r="B860" s="14"/>
      <c r="C860" s="26" t="str">
        <f t="shared" si="97"/>
        <v>Q4-1899</v>
      </c>
      <c r="D860" s="27" t="str">
        <f t="shared" si="98"/>
        <v>1900</v>
      </c>
      <c r="E860" s="26" t="str">
        <f t="shared" si="99"/>
        <v>Q4</v>
      </c>
      <c r="F860" s="25" t="str">
        <f t="shared" si="100"/>
        <v>Jan-00</v>
      </c>
      <c r="G860" s="26" t="str">
        <f t="shared" si="101"/>
        <v>Sat</v>
      </c>
      <c r="H860" s="5"/>
      <c r="I860" s="42" t="e">
        <f>VLOOKUP(H860,TABLES!$A$2:$B$146,2,FALSE)</f>
        <v>#N/A</v>
      </c>
      <c r="J860" s="42" t="e">
        <f>VLOOKUP(I860,TABLES!$B$2:$C$146,2,FALSE)</f>
        <v>#N/A</v>
      </c>
      <c r="K860" s="2"/>
      <c r="L860" s="21">
        <v>0</v>
      </c>
      <c r="M860" s="21">
        <v>0</v>
      </c>
      <c r="N860" s="26" t="str">
        <f t="shared" si="102"/>
        <v>0:00</v>
      </c>
      <c r="O860" s="26">
        <f t="shared" si="103"/>
        <v>0</v>
      </c>
      <c r="P860" s="42" t="str">
        <f>VLOOKUP(O860,TABLES!$F$2:$H$8,3)</f>
        <v>zero</v>
      </c>
      <c r="Q860" s="5"/>
    </row>
    <row r="861" spans="1:17" x14ac:dyDescent="0.35">
      <c r="A861" s="39" t="s">
        <v>4</v>
      </c>
      <c r="B861" s="14"/>
      <c r="C861" s="26" t="str">
        <f t="shared" si="97"/>
        <v>Q4-1899</v>
      </c>
      <c r="D861" s="27" t="str">
        <f t="shared" si="98"/>
        <v>1900</v>
      </c>
      <c r="E861" s="26" t="str">
        <f t="shared" si="99"/>
        <v>Q4</v>
      </c>
      <c r="F861" s="25" t="str">
        <f t="shared" si="100"/>
        <v>Jan-00</v>
      </c>
      <c r="G861" s="26" t="str">
        <f t="shared" si="101"/>
        <v>Sat</v>
      </c>
      <c r="H861" s="5"/>
      <c r="I861" s="42" t="e">
        <f>VLOOKUP(H861,TABLES!$A$2:$B$146,2,FALSE)</f>
        <v>#N/A</v>
      </c>
      <c r="J861" s="42" t="e">
        <f>VLOOKUP(I861,TABLES!$B$2:$C$146,2,FALSE)</f>
        <v>#N/A</v>
      </c>
      <c r="K861" s="2"/>
      <c r="L861" s="21">
        <v>0</v>
      </c>
      <c r="M861" s="21">
        <v>0</v>
      </c>
      <c r="N861" s="26" t="str">
        <f t="shared" si="102"/>
        <v>0:00</v>
      </c>
      <c r="O861" s="26">
        <f t="shared" si="103"/>
        <v>0</v>
      </c>
      <c r="P861" s="42" t="str">
        <f>VLOOKUP(O861,TABLES!$F$2:$H$8,3)</f>
        <v>zero</v>
      </c>
      <c r="Q861" s="5"/>
    </row>
    <row r="862" spans="1:17" x14ac:dyDescent="0.35">
      <c r="A862" s="39" t="s">
        <v>4</v>
      </c>
      <c r="B862" s="14"/>
      <c r="C862" s="26" t="str">
        <f t="shared" si="97"/>
        <v>Q4-1899</v>
      </c>
      <c r="D862" s="27" t="str">
        <f t="shared" si="98"/>
        <v>1900</v>
      </c>
      <c r="E862" s="26" t="str">
        <f t="shared" si="99"/>
        <v>Q4</v>
      </c>
      <c r="F862" s="25" t="str">
        <f t="shared" si="100"/>
        <v>Jan-00</v>
      </c>
      <c r="G862" s="26" t="str">
        <f t="shared" si="101"/>
        <v>Sat</v>
      </c>
      <c r="H862" s="5"/>
      <c r="I862" s="42" t="e">
        <f>VLOOKUP(H862,TABLES!$A$2:$B$146,2,FALSE)</f>
        <v>#N/A</v>
      </c>
      <c r="J862" s="42" t="e">
        <f>VLOOKUP(I862,TABLES!$B$2:$C$146,2,FALSE)</f>
        <v>#N/A</v>
      </c>
      <c r="K862" s="2"/>
      <c r="L862" s="21">
        <v>0</v>
      </c>
      <c r="M862" s="21">
        <v>0</v>
      </c>
      <c r="N862" s="26" t="str">
        <f t="shared" si="102"/>
        <v>0:00</v>
      </c>
      <c r="O862" s="26">
        <f t="shared" si="103"/>
        <v>0</v>
      </c>
      <c r="P862" s="42" t="str">
        <f>VLOOKUP(O862,TABLES!$F$2:$H$8,3)</f>
        <v>zero</v>
      </c>
      <c r="Q862" s="5"/>
    </row>
    <row r="863" spans="1:17" x14ac:dyDescent="0.35">
      <c r="A863" s="39" t="s">
        <v>4</v>
      </c>
      <c r="B863" s="14"/>
      <c r="C863" s="26" t="str">
        <f t="shared" si="97"/>
        <v>Q4-1899</v>
      </c>
      <c r="D863" s="27" t="str">
        <f t="shared" si="98"/>
        <v>1900</v>
      </c>
      <c r="E863" s="26" t="str">
        <f t="shared" si="99"/>
        <v>Q4</v>
      </c>
      <c r="F863" s="25" t="str">
        <f t="shared" si="100"/>
        <v>Jan-00</v>
      </c>
      <c r="G863" s="26" t="str">
        <f t="shared" si="101"/>
        <v>Sat</v>
      </c>
      <c r="H863" s="5"/>
      <c r="I863" s="42" t="e">
        <f>VLOOKUP(H863,TABLES!$A$2:$B$146,2,FALSE)</f>
        <v>#N/A</v>
      </c>
      <c r="J863" s="42" t="e">
        <f>VLOOKUP(I863,TABLES!$B$2:$C$146,2,FALSE)</f>
        <v>#N/A</v>
      </c>
      <c r="K863" s="2"/>
      <c r="L863" s="21">
        <v>0</v>
      </c>
      <c r="M863" s="21">
        <v>0</v>
      </c>
      <c r="N863" s="26" t="str">
        <f t="shared" si="102"/>
        <v>0:00</v>
      </c>
      <c r="O863" s="26">
        <f t="shared" si="103"/>
        <v>0</v>
      </c>
      <c r="P863" s="42" t="str">
        <f>VLOOKUP(O863,TABLES!$F$2:$H$8,3)</f>
        <v>zero</v>
      </c>
      <c r="Q863" s="5"/>
    </row>
    <row r="864" spans="1:17" x14ac:dyDescent="0.35">
      <c r="A864" s="39" t="s">
        <v>4</v>
      </c>
      <c r="B864" s="14"/>
      <c r="C864" s="26" t="str">
        <f t="shared" si="97"/>
        <v>Q4-1899</v>
      </c>
      <c r="D864" s="27" t="str">
        <f t="shared" si="98"/>
        <v>1900</v>
      </c>
      <c r="E864" s="26" t="str">
        <f t="shared" si="99"/>
        <v>Q4</v>
      </c>
      <c r="F864" s="25" t="str">
        <f t="shared" si="100"/>
        <v>Jan-00</v>
      </c>
      <c r="G864" s="26" t="str">
        <f t="shared" si="101"/>
        <v>Sat</v>
      </c>
      <c r="H864" s="5"/>
      <c r="I864" s="42" t="e">
        <f>VLOOKUP(H864,TABLES!$A$2:$B$146,2,FALSE)</f>
        <v>#N/A</v>
      </c>
      <c r="J864" s="42" t="e">
        <f>VLOOKUP(I864,TABLES!$B$2:$C$146,2,FALSE)</f>
        <v>#N/A</v>
      </c>
      <c r="K864" s="2"/>
      <c r="L864" s="21">
        <v>0</v>
      </c>
      <c r="M864" s="21">
        <v>0</v>
      </c>
      <c r="N864" s="26" t="str">
        <f t="shared" si="102"/>
        <v>0:00</v>
      </c>
      <c r="O864" s="26">
        <f t="shared" si="103"/>
        <v>0</v>
      </c>
      <c r="P864" s="42" t="str">
        <f>VLOOKUP(O864,TABLES!$F$2:$H$8,3)</f>
        <v>zero</v>
      </c>
      <c r="Q864" s="5"/>
    </row>
    <row r="865" spans="1:17" x14ac:dyDescent="0.35">
      <c r="A865" s="39" t="s">
        <v>4</v>
      </c>
      <c r="B865" s="14"/>
      <c r="C865" s="26" t="str">
        <f t="shared" si="97"/>
        <v>Q4-1899</v>
      </c>
      <c r="D865" s="27" t="str">
        <f t="shared" si="98"/>
        <v>1900</v>
      </c>
      <c r="E865" s="26" t="str">
        <f t="shared" si="99"/>
        <v>Q4</v>
      </c>
      <c r="F865" s="25" t="str">
        <f t="shared" si="100"/>
        <v>Jan-00</v>
      </c>
      <c r="G865" s="26" t="str">
        <f t="shared" si="101"/>
        <v>Sat</v>
      </c>
      <c r="H865" s="5"/>
      <c r="I865" s="42" t="e">
        <f>VLOOKUP(H865,TABLES!$A$2:$B$146,2,FALSE)</f>
        <v>#N/A</v>
      </c>
      <c r="J865" s="42" t="e">
        <f>VLOOKUP(I865,TABLES!$B$2:$C$146,2,FALSE)</f>
        <v>#N/A</v>
      </c>
      <c r="K865" s="2"/>
      <c r="L865" s="21">
        <v>0</v>
      </c>
      <c r="M865" s="21">
        <v>0</v>
      </c>
      <c r="N865" s="26" t="str">
        <f t="shared" si="102"/>
        <v>0:00</v>
      </c>
      <c r="O865" s="26">
        <f t="shared" si="103"/>
        <v>0</v>
      </c>
      <c r="P865" s="42" t="str">
        <f>VLOOKUP(O865,TABLES!$F$2:$H$8,3)</f>
        <v>zero</v>
      </c>
      <c r="Q865" s="5"/>
    </row>
    <row r="866" spans="1:17" x14ac:dyDescent="0.35">
      <c r="A866" s="39" t="s">
        <v>4</v>
      </c>
      <c r="B866" s="14"/>
      <c r="C866" s="26" t="str">
        <f t="shared" si="97"/>
        <v>Q4-1899</v>
      </c>
      <c r="D866" s="27" t="str">
        <f t="shared" si="98"/>
        <v>1900</v>
      </c>
      <c r="E866" s="26" t="str">
        <f t="shared" si="99"/>
        <v>Q4</v>
      </c>
      <c r="F866" s="25" t="str">
        <f t="shared" si="100"/>
        <v>Jan-00</v>
      </c>
      <c r="G866" s="26" t="str">
        <f t="shared" si="101"/>
        <v>Sat</v>
      </c>
      <c r="H866" s="5"/>
      <c r="I866" s="42" t="e">
        <f>VLOOKUP(H866,TABLES!$A$2:$B$146,2,FALSE)</f>
        <v>#N/A</v>
      </c>
      <c r="J866" s="42" t="e">
        <f>VLOOKUP(I866,TABLES!$B$2:$C$146,2,FALSE)</f>
        <v>#N/A</v>
      </c>
      <c r="K866" s="2"/>
      <c r="L866" s="21">
        <v>0</v>
      </c>
      <c r="M866" s="21">
        <v>0</v>
      </c>
      <c r="N866" s="26" t="str">
        <f t="shared" si="102"/>
        <v>0:00</v>
      </c>
      <c r="O866" s="26">
        <f t="shared" si="103"/>
        <v>0</v>
      </c>
      <c r="P866" s="42" t="str">
        <f>VLOOKUP(O866,TABLES!$F$2:$H$8,3)</f>
        <v>zero</v>
      </c>
      <c r="Q866" s="5"/>
    </row>
    <row r="867" spans="1:17" x14ac:dyDescent="0.35">
      <c r="A867" s="39" t="s">
        <v>4</v>
      </c>
      <c r="B867" s="14"/>
      <c r="C867" s="26" t="str">
        <f t="shared" si="97"/>
        <v>Q4-1899</v>
      </c>
      <c r="D867" s="27" t="str">
        <f t="shared" si="98"/>
        <v>1900</v>
      </c>
      <c r="E867" s="26" t="str">
        <f t="shared" si="99"/>
        <v>Q4</v>
      </c>
      <c r="F867" s="25" t="str">
        <f t="shared" si="100"/>
        <v>Jan-00</v>
      </c>
      <c r="G867" s="26" t="str">
        <f t="shared" si="101"/>
        <v>Sat</v>
      </c>
      <c r="H867" s="5"/>
      <c r="I867" s="42" t="e">
        <f>VLOOKUP(H867,TABLES!$A$2:$B$146,2,FALSE)</f>
        <v>#N/A</v>
      </c>
      <c r="J867" s="42" t="e">
        <f>VLOOKUP(I867,TABLES!$B$2:$C$146,2,FALSE)</f>
        <v>#N/A</v>
      </c>
      <c r="K867" s="2"/>
      <c r="L867" s="21">
        <v>0</v>
      </c>
      <c r="M867" s="21">
        <v>0</v>
      </c>
      <c r="N867" s="26" t="str">
        <f t="shared" si="102"/>
        <v>0:00</v>
      </c>
      <c r="O867" s="26">
        <f t="shared" si="103"/>
        <v>0</v>
      </c>
      <c r="P867" s="42" t="str">
        <f>VLOOKUP(O867,TABLES!$F$2:$H$8,3)</f>
        <v>zero</v>
      </c>
      <c r="Q867" s="5"/>
    </row>
    <row r="868" spans="1:17" x14ac:dyDescent="0.35">
      <c r="A868" s="39" t="s">
        <v>4</v>
      </c>
      <c r="B868" s="14"/>
      <c r="C868" s="26" t="str">
        <f t="shared" si="97"/>
        <v>Q4-1899</v>
      </c>
      <c r="D868" s="27" t="str">
        <f t="shared" si="98"/>
        <v>1900</v>
      </c>
      <c r="E868" s="26" t="str">
        <f t="shared" si="99"/>
        <v>Q4</v>
      </c>
      <c r="F868" s="25" t="str">
        <f t="shared" si="100"/>
        <v>Jan-00</v>
      </c>
      <c r="G868" s="26" t="str">
        <f t="shared" si="101"/>
        <v>Sat</v>
      </c>
      <c r="H868" s="5"/>
      <c r="I868" s="42" t="e">
        <f>VLOOKUP(H868,TABLES!$A$2:$B$146,2,FALSE)</f>
        <v>#N/A</v>
      </c>
      <c r="J868" s="42" t="e">
        <f>VLOOKUP(I868,TABLES!$B$2:$C$146,2,FALSE)</f>
        <v>#N/A</v>
      </c>
      <c r="K868" s="2"/>
      <c r="L868" s="21">
        <v>0</v>
      </c>
      <c r="M868" s="21">
        <v>0</v>
      </c>
      <c r="N868" s="26" t="str">
        <f t="shared" si="102"/>
        <v>0:00</v>
      </c>
      <c r="O868" s="26">
        <f t="shared" si="103"/>
        <v>0</v>
      </c>
      <c r="P868" s="42" t="str">
        <f>VLOOKUP(O868,TABLES!$F$2:$H$8,3)</f>
        <v>zero</v>
      </c>
      <c r="Q868" s="5"/>
    </row>
    <row r="869" spans="1:17" x14ac:dyDescent="0.35">
      <c r="A869" s="39" t="s">
        <v>4</v>
      </c>
      <c r="B869" s="14"/>
      <c r="C869" s="26" t="str">
        <f t="shared" si="97"/>
        <v>Q4-1899</v>
      </c>
      <c r="D869" s="27" t="str">
        <f t="shared" si="98"/>
        <v>1900</v>
      </c>
      <c r="E869" s="26" t="str">
        <f t="shared" si="99"/>
        <v>Q4</v>
      </c>
      <c r="F869" s="25" t="str">
        <f t="shared" si="100"/>
        <v>Jan-00</v>
      </c>
      <c r="G869" s="26" t="str">
        <f t="shared" si="101"/>
        <v>Sat</v>
      </c>
      <c r="H869" s="5"/>
      <c r="I869" s="42" t="e">
        <f>VLOOKUP(H869,TABLES!$A$2:$B$146,2,FALSE)</f>
        <v>#N/A</v>
      </c>
      <c r="J869" s="42" t="e">
        <f>VLOOKUP(I869,TABLES!$B$2:$C$146,2,FALSE)</f>
        <v>#N/A</v>
      </c>
      <c r="K869" s="2"/>
      <c r="L869" s="21">
        <v>0</v>
      </c>
      <c r="M869" s="21">
        <v>0</v>
      </c>
      <c r="N869" s="26" t="str">
        <f t="shared" si="102"/>
        <v>0:00</v>
      </c>
      <c r="O869" s="26">
        <f t="shared" si="103"/>
        <v>0</v>
      </c>
      <c r="P869" s="42" t="str">
        <f>VLOOKUP(O869,TABLES!$F$2:$H$8,3)</f>
        <v>zero</v>
      </c>
      <c r="Q869" s="5"/>
    </row>
    <row r="870" spans="1:17" x14ac:dyDescent="0.35">
      <c r="A870" s="39" t="s">
        <v>4</v>
      </c>
      <c r="B870" s="14"/>
      <c r="C870" s="26" t="str">
        <f t="shared" si="97"/>
        <v>Q4-1899</v>
      </c>
      <c r="D870" s="27" t="str">
        <f t="shared" si="98"/>
        <v>1900</v>
      </c>
      <c r="E870" s="26" t="str">
        <f t="shared" si="99"/>
        <v>Q4</v>
      </c>
      <c r="F870" s="25" t="str">
        <f t="shared" si="100"/>
        <v>Jan-00</v>
      </c>
      <c r="G870" s="26" t="str">
        <f t="shared" si="101"/>
        <v>Sat</v>
      </c>
      <c r="H870" s="5"/>
      <c r="I870" s="42" t="e">
        <f>VLOOKUP(H870,TABLES!$A$2:$B$146,2,FALSE)</f>
        <v>#N/A</v>
      </c>
      <c r="J870" s="42" t="e">
        <f>VLOOKUP(I870,TABLES!$B$2:$C$146,2,FALSE)</f>
        <v>#N/A</v>
      </c>
      <c r="K870" s="2"/>
      <c r="L870" s="21">
        <v>0</v>
      </c>
      <c r="M870" s="21">
        <v>0</v>
      </c>
      <c r="N870" s="26" t="str">
        <f t="shared" si="102"/>
        <v>0:00</v>
      </c>
      <c r="O870" s="26">
        <f t="shared" si="103"/>
        <v>0</v>
      </c>
      <c r="P870" s="42" t="str">
        <f>VLOOKUP(O870,TABLES!$F$2:$H$8,3)</f>
        <v>zero</v>
      </c>
      <c r="Q870" s="5"/>
    </row>
    <row r="871" spans="1:17" x14ac:dyDescent="0.35">
      <c r="A871" s="39" t="s">
        <v>4</v>
      </c>
      <c r="B871" s="14"/>
      <c r="C871" s="26" t="str">
        <f t="shared" si="97"/>
        <v>Q4-1899</v>
      </c>
      <c r="D871" s="27" t="str">
        <f t="shared" si="98"/>
        <v>1900</v>
      </c>
      <c r="E871" s="26" t="str">
        <f t="shared" si="99"/>
        <v>Q4</v>
      </c>
      <c r="F871" s="25" t="str">
        <f t="shared" si="100"/>
        <v>Jan-00</v>
      </c>
      <c r="G871" s="26" t="str">
        <f t="shared" si="101"/>
        <v>Sat</v>
      </c>
      <c r="H871" s="5"/>
      <c r="I871" s="42" t="e">
        <f>VLOOKUP(H871,TABLES!$A$2:$B$146,2,FALSE)</f>
        <v>#N/A</v>
      </c>
      <c r="J871" s="42" t="e">
        <f>VLOOKUP(I871,TABLES!$B$2:$C$146,2,FALSE)</f>
        <v>#N/A</v>
      </c>
      <c r="K871" s="2"/>
      <c r="L871" s="21">
        <v>0</v>
      </c>
      <c r="M871" s="21">
        <v>0</v>
      </c>
      <c r="N871" s="26" t="str">
        <f t="shared" si="102"/>
        <v>0:00</v>
      </c>
      <c r="O871" s="26">
        <f t="shared" si="103"/>
        <v>0</v>
      </c>
      <c r="P871" s="42" t="str">
        <f>VLOOKUP(O871,TABLES!$F$2:$H$8,3)</f>
        <v>zero</v>
      </c>
      <c r="Q871" s="5"/>
    </row>
    <row r="872" spans="1:17" x14ac:dyDescent="0.35">
      <c r="A872" s="39" t="s">
        <v>4</v>
      </c>
      <c r="B872" s="14"/>
      <c r="C872" s="26" t="str">
        <f t="shared" si="97"/>
        <v>Q4-1899</v>
      </c>
      <c r="D872" s="27" t="str">
        <f t="shared" si="98"/>
        <v>1900</v>
      </c>
      <c r="E872" s="26" t="str">
        <f t="shared" si="99"/>
        <v>Q4</v>
      </c>
      <c r="F872" s="25" t="str">
        <f t="shared" si="100"/>
        <v>Jan-00</v>
      </c>
      <c r="G872" s="26" t="str">
        <f t="shared" si="101"/>
        <v>Sat</v>
      </c>
      <c r="H872" s="5"/>
      <c r="I872" s="42" t="e">
        <f>VLOOKUP(H872,TABLES!$A$2:$B$146,2,FALSE)</f>
        <v>#N/A</v>
      </c>
      <c r="J872" s="42" t="e">
        <f>VLOOKUP(I872,TABLES!$B$2:$C$146,2,FALSE)</f>
        <v>#N/A</v>
      </c>
      <c r="K872" s="2"/>
      <c r="L872" s="21">
        <v>0</v>
      </c>
      <c r="M872" s="21">
        <v>0</v>
      </c>
      <c r="N872" s="26" t="str">
        <f t="shared" si="102"/>
        <v>0:00</v>
      </c>
      <c r="O872" s="26">
        <f t="shared" si="103"/>
        <v>0</v>
      </c>
      <c r="P872" s="42" t="str">
        <f>VLOOKUP(O872,TABLES!$F$2:$H$8,3)</f>
        <v>zero</v>
      </c>
      <c r="Q872" s="5"/>
    </row>
    <row r="873" spans="1:17" x14ac:dyDescent="0.35">
      <c r="A873" s="39" t="s">
        <v>4</v>
      </c>
      <c r="B873" s="14"/>
      <c r="C873" s="26" t="str">
        <f t="shared" si="97"/>
        <v>Q4-1899</v>
      </c>
      <c r="D873" s="27" t="str">
        <f t="shared" si="98"/>
        <v>1900</v>
      </c>
      <c r="E873" s="26" t="str">
        <f t="shared" si="99"/>
        <v>Q4</v>
      </c>
      <c r="F873" s="25" t="str">
        <f t="shared" si="100"/>
        <v>Jan-00</v>
      </c>
      <c r="G873" s="26" t="str">
        <f t="shared" si="101"/>
        <v>Sat</v>
      </c>
      <c r="H873" s="5"/>
      <c r="I873" s="42" t="e">
        <f>VLOOKUP(H873,TABLES!$A$2:$B$146,2,FALSE)</f>
        <v>#N/A</v>
      </c>
      <c r="J873" s="42" t="e">
        <f>VLOOKUP(I873,TABLES!$B$2:$C$146,2,FALSE)</f>
        <v>#N/A</v>
      </c>
      <c r="K873" s="2"/>
      <c r="L873" s="21">
        <v>0</v>
      </c>
      <c r="M873" s="21">
        <v>0</v>
      </c>
      <c r="N873" s="26" t="str">
        <f t="shared" si="102"/>
        <v>0:00</v>
      </c>
      <c r="O873" s="26">
        <f t="shared" si="103"/>
        <v>0</v>
      </c>
      <c r="P873" s="42" t="str">
        <f>VLOOKUP(O873,TABLES!$F$2:$H$8,3)</f>
        <v>zero</v>
      </c>
      <c r="Q873" s="5"/>
    </row>
    <row r="874" spans="1:17" x14ac:dyDescent="0.35">
      <c r="A874" s="39" t="s">
        <v>4</v>
      </c>
      <c r="B874" s="14"/>
      <c r="C874" s="26" t="str">
        <f t="shared" si="97"/>
        <v>Q4-1899</v>
      </c>
      <c r="D874" s="27" t="str">
        <f t="shared" si="98"/>
        <v>1900</v>
      </c>
      <c r="E874" s="26" t="str">
        <f t="shared" si="99"/>
        <v>Q4</v>
      </c>
      <c r="F874" s="25" t="str">
        <f t="shared" si="100"/>
        <v>Jan-00</v>
      </c>
      <c r="G874" s="26" t="str">
        <f t="shared" si="101"/>
        <v>Sat</v>
      </c>
      <c r="H874" s="5"/>
      <c r="I874" s="42" t="e">
        <f>VLOOKUP(H874,TABLES!$A$2:$B$146,2,FALSE)</f>
        <v>#N/A</v>
      </c>
      <c r="J874" s="42" t="e">
        <f>VLOOKUP(I874,TABLES!$B$2:$C$146,2,FALSE)</f>
        <v>#N/A</v>
      </c>
      <c r="K874" s="2"/>
      <c r="L874" s="21">
        <v>0</v>
      </c>
      <c r="M874" s="21">
        <v>0</v>
      </c>
      <c r="N874" s="26" t="str">
        <f t="shared" si="102"/>
        <v>0:00</v>
      </c>
      <c r="O874" s="26">
        <f t="shared" si="103"/>
        <v>0</v>
      </c>
      <c r="P874" s="42" t="str">
        <f>VLOOKUP(O874,TABLES!$F$2:$H$8,3)</f>
        <v>zero</v>
      </c>
      <c r="Q874" s="5"/>
    </row>
    <row r="875" spans="1:17" x14ac:dyDescent="0.35">
      <c r="A875" s="39" t="s">
        <v>4</v>
      </c>
      <c r="B875" s="14"/>
      <c r="C875" s="26" t="str">
        <f t="shared" si="97"/>
        <v>Q4-1899</v>
      </c>
      <c r="D875" s="27" t="str">
        <f t="shared" si="98"/>
        <v>1900</v>
      </c>
      <c r="E875" s="26" t="str">
        <f t="shared" si="99"/>
        <v>Q4</v>
      </c>
      <c r="F875" s="25" t="str">
        <f t="shared" si="100"/>
        <v>Jan-00</v>
      </c>
      <c r="G875" s="26" t="str">
        <f t="shared" si="101"/>
        <v>Sat</v>
      </c>
      <c r="H875" s="5"/>
      <c r="I875" s="42" t="e">
        <f>VLOOKUP(H875,TABLES!$A$2:$B$146,2,FALSE)</f>
        <v>#N/A</v>
      </c>
      <c r="J875" s="42" t="e">
        <f>VLOOKUP(I875,TABLES!$B$2:$C$146,2,FALSE)</f>
        <v>#N/A</v>
      </c>
      <c r="K875" s="2"/>
      <c r="L875" s="21">
        <v>0</v>
      </c>
      <c r="M875" s="21">
        <v>0</v>
      </c>
      <c r="N875" s="26" t="str">
        <f t="shared" si="102"/>
        <v>0:00</v>
      </c>
      <c r="O875" s="26">
        <f t="shared" si="103"/>
        <v>0</v>
      </c>
      <c r="P875" s="42" t="str">
        <f>VLOOKUP(O875,TABLES!$F$2:$H$8,3)</f>
        <v>zero</v>
      </c>
      <c r="Q875" s="5"/>
    </row>
    <row r="876" spans="1:17" x14ac:dyDescent="0.35">
      <c r="A876" s="39" t="s">
        <v>4</v>
      </c>
      <c r="B876" s="14"/>
      <c r="C876" s="26" t="str">
        <f t="shared" si="97"/>
        <v>Q4-1899</v>
      </c>
      <c r="D876" s="27" t="str">
        <f t="shared" si="98"/>
        <v>1900</v>
      </c>
      <c r="E876" s="26" t="str">
        <f t="shared" si="99"/>
        <v>Q4</v>
      </c>
      <c r="F876" s="25" t="str">
        <f t="shared" si="100"/>
        <v>Jan-00</v>
      </c>
      <c r="G876" s="26" t="str">
        <f t="shared" si="101"/>
        <v>Sat</v>
      </c>
      <c r="H876" s="5"/>
      <c r="I876" s="42" t="e">
        <f>VLOOKUP(H876,TABLES!$A$2:$B$146,2,FALSE)</f>
        <v>#N/A</v>
      </c>
      <c r="J876" s="42" t="e">
        <f>VLOOKUP(I876,TABLES!$B$2:$C$146,2,FALSE)</f>
        <v>#N/A</v>
      </c>
      <c r="K876" s="2"/>
      <c r="L876" s="21">
        <v>0</v>
      </c>
      <c r="M876" s="21">
        <v>0</v>
      </c>
      <c r="N876" s="26" t="str">
        <f t="shared" si="102"/>
        <v>0:00</v>
      </c>
      <c r="O876" s="26">
        <f t="shared" si="103"/>
        <v>0</v>
      </c>
      <c r="P876" s="42" t="str">
        <f>VLOOKUP(O876,TABLES!$F$2:$H$8,3)</f>
        <v>zero</v>
      </c>
      <c r="Q876" s="5"/>
    </row>
    <row r="877" spans="1:17" x14ac:dyDescent="0.35">
      <c r="A877" s="39" t="s">
        <v>4</v>
      </c>
      <c r="B877" s="14"/>
      <c r="C877" s="26" t="str">
        <f t="shared" si="97"/>
        <v>Q4-1899</v>
      </c>
      <c r="D877" s="27" t="str">
        <f t="shared" si="98"/>
        <v>1900</v>
      </c>
      <c r="E877" s="26" t="str">
        <f t="shared" si="99"/>
        <v>Q4</v>
      </c>
      <c r="F877" s="25" t="str">
        <f t="shared" si="100"/>
        <v>Jan-00</v>
      </c>
      <c r="G877" s="26" t="str">
        <f t="shared" si="101"/>
        <v>Sat</v>
      </c>
      <c r="H877" s="5"/>
      <c r="I877" s="42" t="e">
        <f>VLOOKUP(H877,TABLES!$A$2:$B$146,2,FALSE)</f>
        <v>#N/A</v>
      </c>
      <c r="J877" s="42" t="e">
        <f>VLOOKUP(I877,TABLES!$B$2:$C$146,2,FALSE)</f>
        <v>#N/A</v>
      </c>
      <c r="K877" s="2"/>
      <c r="L877" s="21">
        <v>0</v>
      </c>
      <c r="M877" s="21">
        <v>0</v>
      </c>
      <c r="N877" s="26" t="str">
        <f t="shared" si="102"/>
        <v>0:00</v>
      </c>
      <c r="O877" s="26">
        <f t="shared" si="103"/>
        <v>0</v>
      </c>
      <c r="P877" s="42" t="str">
        <f>VLOOKUP(O877,TABLES!$F$2:$H$8,3)</f>
        <v>zero</v>
      </c>
      <c r="Q877" s="5"/>
    </row>
    <row r="878" spans="1:17" x14ac:dyDescent="0.35">
      <c r="A878" s="39" t="s">
        <v>4</v>
      </c>
      <c r="B878" s="14"/>
      <c r="C878" s="26" t="str">
        <f t="shared" si="97"/>
        <v>Q4-1899</v>
      </c>
      <c r="D878" s="27" t="str">
        <f t="shared" si="98"/>
        <v>1900</v>
      </c>
      <c r="E878" s="26" t="str">
        <f t="shared" si="99"/>
        <v>Q4</v>
      </c>
      <c r="F878" s="25" t="str">
        <f t="shared" si="100"/>
        <v>Jan-00</v>
      </c>
      <c r="G878" s="26" t="str">
        <f t="shared" si="101"/>
        <v>Sat</v>
      </c>
      <c r="H878" s="5"/>
      <c r="I878" s="42" t="e">
        <f>VLOOKUP(H878,TABLES!$A$2:$B$146,2,FALSE)</f>
        <v>#N/A</v>
      </c>
      <c r="J878" s="42" t="e">
        <f>VLOOKUP(I878,TABLES!$B$2:$C$146,2,FALSE)</f>
        <v>#N/A</v>
      </c>
      <c r="K878" s="2"/>
      <c r="L878" s="21">
        <v>0</v>
      </c>
      <c r="M878" s="21">
        <v>0</v>
      </c>
      <c r="N878" s="26" t="str">
        <f t="shared" si="102"/>
        <v>0:00</v>
      </c>
      <c r="O878" s="26">
        <f t="shared" si="103"/>
        <v>0</v>
      </c>
      <c r="P878" s="42" t="str">
        <f>VLOOKUP(O878,TABLES!$F$2:$H$8,3)</f>
        <v>zero</v>
      </c>
      <c r="Q878" s="5"/>
    </row>
    <row r="879" spans="1:17" x14ac:dyDescent="0.35">
      <c r="A879" s="39" t="s">
        <v>4</v>
      </c>
      <c r="B879" s="14"/>
      <c r="C879" s="26" t="str">
        <f t="shared" si="97"/>
        <v>Q4-1899</v>
      </c>
      <c r="D879" s="27" t="str">
        <f t="shared" si="98"/>
        <v>1900</v>
      </c>
      <c r="E879" s="26" t="str">
        <f t="shared" si="99"/>
        <v>Q4</v>
      </c>
      <c r="F879" s="25" t="str">
        <f t="shared" si="100"/>
        <v>Jan-00</v>
      </c>
      <c r="G879" s="26" t="str">
        <f t="shared" si="101"/>
        <v>Sat</v>
      </c>
      <c r="H879" s="5"/>
      <c r="I879" s="42" t="e">
        <f>VLOOKUP(H879,TABLES!$A$2:$B$146,2,FALSE)</f>
        <v>#N/A</v>
      </c>
      <c r="J879" s="42" t="e">
        <f>VLOOKUP(I879,TABLES!$B$2:$C$146,2,FALSE)</f>
        <v>#N/A</v>
      </c>
      <c r="K879" s="2"/>
      <c r="L879" s="21">
        <v>0</v>
      </c>
      <c r="M879" s="21">
        <v>0</v>
      </c>
      <c r="N879" s="26" t="str">
        <f t="shared" si="102"/>
        <v>0:00</v>
      </c>
      <c r="O879" s="26">
        <f t="shared" si="103"/>
        <v>0</v>
      </c>
      <c r="P879" s="42" t="str">
        <f>VLOOKUP(O879,TABLES!$F$2:$H$8,3)</f>
        <v>zero</v>
      </c>
      <c r="Q879" s="5"/>
    </row>
    <row r="880" spans="1:17" x14ac:dyDescent="0.35">
      <c r="A880" s="39" t="s">
        <v>4</v>
      </c>
      <c r="B880" s="14"/>
      <c r="C880" s="26" t="str">
        <f t="shared" si="97"/>
        <v>Q4-1899</v>
      </c>
      <c r="D880" s="27" t="str">
        <f t="shared" si="98"/>
        <v>1900</v>
      </c>
      <c r="E880" s="26" t="str">
        <f t="shared" si="99"/>
        <v>Q4</v>
      </c>
      <c r="F880" s="25" t="str">
        <f t="shared" si="100"/>
        <v>Jan-00</v>
      </c>
      <c r="G880" s="26" t="str">
        <f t="shared" si="101"/>
        <v>Sat</v>
      </c>
      <c r="H880" s="5"/>
      <c r="I880" s="42" t="e">
        <f>VLOOKUP(H880,TABLES!$A$2:$B$146,2,FALSE)</f>
        <v>#N/A</v>
      </c>
      <c r="J880" s="42" t="e">
        <f>VLOOKUP(I880,TABLES!$B$2:$C$146,2,FALSE)</f>
        <v>#N/A</v>
      </c>
      <c r="K880" s="2"/>
      <c r="L880" s="21">
        <v>0</v>
      </c>
      <c r="M880" s="21">
        <v>0</v>
      </c>
      <c r="N880" s="26" t="str">
        <f t="shared" si="102"/>
        <v>0:00</v>
      </c>
      <c r="O880" s="26">
        <f t="shared" si="103"/>
        <v>0</v>
      </c>
      <c r="P880" s="42" t="str">
        <f>VLOOKUP(O880,TABLES!$F$2:$H$8,3)</f>
        <v>zero</v>
      </c>
      <c r="Q880" s="5"/>
    </row>
    <row r="881" spans="1:17" x14ac:dyDescent="0.35">
      <c r="A881" s="39" t="s">
        <v>4</v>
      </c>
      <c r="B881" s="14"/>
      <c r="C881" s="26" t="str">
        <f t="shared" si="97"/>
        <v>Q4-1899</v>
      </c>
      <c r="D881" s="27" t="str">
        <f t="shared" si="98"/>
        <v>1900</v>
      </c>
      <c r="E881" s="26" t="str">
        <f t="shared" si="99"/>
        <v>Q4</v>
      </c>
      <c r="F881" s="25" t="str">
        <f t="shared" si="100"/>
        <v>Jan-00</v>
      </c>
      <c r="G881" s="26" t="str">
        <f t="shared" si="101"/>
        <v>Sat</v>
      </c>
      <c r="H881" s="5"/>
      <c r="I881" s="42" t="e">
        <f>VLOOKUP(H881,TABLES!$A$2:$B$146,2,FALSE)</f>
        <v>#N/A</v>
      </c>
      <c r="J881" s="42" t="e">
        <f>VLOOKUP(I881,TABLES!$B$2:$C$146,2,FALSE)</f>
        <v>#N/A</v>
      </c>
      <c r="K881" s="2"/>
      <c r="L881" s="21">
        <v>0</v>
      </c>
      <c r="M881" s="21">
        <v>0</v>
      </c>
      <c r="N881" s="26" t="str">
        <f t="shared" si="102"/>
        <v>0:00</v>
      </c>
      <c r="O881" s="26">
        <f t="shared" si="103"/>
        <v>0</v>
      </c>
      <c r="P881" s="42" t="str">
        <f>VLOOKUP(O881,TABLES!$F$2:$H$8,3)</f>
        <v>zero</v>
      </c>
      <c r="Q881" s="5"/>
    </row>
    <row r="882" spans="1:17" x14ac:dyDescent="0.35">
      <c r="A882" s="39" t="s">
        <v>4</v>
      </c>
      <c r="B882" s="14"/>
      <c r="C882" s="26" t="str">
        <f t="shared" si="97"/>
        <v>Q4-1899</v>
      </c>
      <c r="D882" s="27" t="str">
        <f t="shared" si="98"/>
        <v>1900</v>
      </c>
      <c r="E882" s="26" t="str">
        <f t="shared" si="99"/>
        <v>Q4</v>
      </c>
      <c r="F882" s="25" t="str">
        <f t="shared" si="100"/>
        <v>Jan-00</v>
      </c>
      <c r="G882" s="26" t="str">
        <f t="shared" si="101"/>
        <v>Sat</v>
      </c>
      <c r="H882" s="5"/>
      <c r="I882" s="42" t="e">
        <f>VLOOKUP(H882,TABLES!$A$2:$B$146,2,FALSE)</f>
        <v>#N/A</v>
      </c>
      <c r="J882" s="42" t="e">
        <f>VLOOKUP(I882,TABLES!$B$2:$C$146,2,FALSE)</f>
        <v>#N/A</v>
      </c>
      <c r="K882" s="2"/>
      <c r="L882" s="21">
        <v>0</v>
      </c>
      <c r="M882" s="21">
        <v>0</v>
      </c>
      <c r="N882" s="26" t="str">
        <f t="shared" si="102"/>
        <v>0:00</v>
      </c>
      <c r="O882" s="26">
        <f t="shared" si="103"/>
        <v>0</v>
      </c>
      <c r="P882" s="42" t="str">
        <f>VLOOKUP(O882,TABLES!$F$2:$H$8,3)</f>
        <v>zero</v>
      </c>
      <c r="Q882" s="5"/>
    </row>
    <row r="883" spans="1:17" x14ac:dyDescent="0.35">
      <c r="A883" s="39" t="s">
        <v>4</v>
      </c>
      <c r="B883" s="14"/>
      <c r="C883" s="26" t="str">
        <f t="shared" si="97"/>
        <v>Q4-1899</v>
      </c>
      <c r="D883" s="27" t="str">
        <f t="shared" si="98"/>
        <v>1900</v>
      </c>
      <c r="E883" s="26" t="str">
        <f t="shared" si="99"/>
        <v>Q4</v>
      </c>
      <c r="F883" s="25" t="str">
        <f t="shared" si="100"/>
        <v>Jan-00</v>
      </c>
      <c r="G883" s="26" t="str">
        <f t="shared" si="101"/>
        <v>Sat</v>
      </c>
      <c r="H883" s="5"/>
      <c r="I883" s="42" t="e">
        <f>VLOOKUP(H883,TABLES!$A$2:$B$146,2,FALSE)</f>
        <v>#N/A</v>
      </c>
      <c r="J883" s="42" t="e">
        <f>VLOOKUP(I883,TABLES!$B$2:$C$146,2,FALSE)</f>
        <v>#N/A</v>
      </c>
      <c r="K883" s="2"/>
      <c r="L883" s="21">
        <v>0</v>
      </c>
      <c r="M883" s="21">
        <v>0</v>
      </c>
      <c r="N883" s="26" t="str">
        <f t="shared" si="102"/>
        <v>0:00</v>
      </c>
      <c r="O883" s="26">
        <f t="shared" si="103"/>
        <v>0</v>
      </c>
      <c r="P883" s="42" t="str">
        <f>VLOOKUP(O883,TABLES!$F$2:$H$8,3)</f>
        <v>zero</v>
      </c>
      <c r="Q883" s="5"/>
    </row>
    <row r="884" spans="1:17" x14ac:dyDescent="0.35">
      <c r="A884" s="39" t="s">
        <v>4</v>
      </c>
      <c r="B884" s="14"/>
      <c r="C884" s="26" t="str">
        <f t="shared" si="97"/>
        <v>Q4-1899</v>
      </c>
      <c r="D884" s="27" t="str">
        <f t="shared" si="98"/>
        <v>1900</v>
      </c>
      <c r="E884" s="26" t="str">
        <f t="shared" si="99"/>
        <v>Q4</v>
      </c>
      <c r="F884" s="25" t="str">
        <f t="shared" si="100"/>
        <v>Jan-00</v>
      </c>
      <c r="G884" s="26" t="str">
        <f t="shared" si="101"/>
        <v>Sat</v>
      </c>
      <c r="H884" s="5"/>
      <c r="I884" s="42" t="e">
        <f>VLOOKUP(H884,TABLES!$A$2:$B$146,2,FALSE)</f>
        <v>#N/A</v>
      </c>
      <c r="J884" s="42" t="e">
        <f>VLOOKUP(I884,TABLES!$B$2:$C$146,2,FALSE)</f>
        <v>#N/A</v>
      </c>
      <c r="K884" s="2"/>
      <c r="L884" s="21">
        <v>0</v>
      </c>
      <c r="M884" s="21">
        <v>0</v>
      </c>
      <c r="N884" s="26" t="str">
        <f t="shared" si="102"/>
        <v>0:00</v>
      </c>
      <c r="O884" s="26">
        <f t="shared" si="103"/>
        <v>0</v>
      </c>
      <c r="P884" s="42" t="str">
        <f>VLOOKUP(O884,TABLES!$F$2:$H$8,3)</f>
        <v>zero</v>
      </c>
      <c r="Q884" s="5"/>
    </row>
    <row r="885" spans="1:17" x14ac:dyDescent="0.35">
      <c r="A885" s="39" t="s">
        <v>4</v>
      </c>
      <c r="B885" s="14"/>
      <c r="C885" s="26" t="str">
        <f t="shared" si="97"/>
        <v>Q4-1899</v>
      </c>
      <c r="D885" s="27" t="str">
        <f t="shared" si="98"/>
        <v>1900</v>
      </c>
      <c r="E885" s="26" t="str">
        <f t="shared" si="99"/>
        <v>Q4</v>
      </c>
      <c r="F885" s="25" t="str">
        <f t="shared" si="100"/>
        <v>Jan-00</v>
      </c>
      <c r="G885" s="26" t="str">
        <f t="shared" si="101"/>
        <v>Sat</v>
      </c>
      <c r="H885" s="5"/>
      <c r="I885" s="42" t="e">
        <f>VLOOKUP(H885,TABLES!$A$2:$B$146,2,FALSE)</f>
        <v>#N/A</v>
      </c>
      <c r="J885" s="42" t="e">
        <f>VLOOKUP(I885,TABLES!$B$2:$C$146,2,FALSE)</f>
        <v>#N/A</v>
      </c>
      <c r="K885" s="2"/>
      <c r="L885" s="21">
        <v>0</v>
      </c>
      <c r="M885" s="21">
        <v>0</v>
      </c>
      <c r="N885" s="26" t="str">
        <f t="shared" si="102"/>
        <v>0:00</v>
      </c>
      <c r="O885" s="26">
        <f t="shared" si="103"/>
        <v>0</v>
      </c>
      <c r="P885" s="42" t="str">
        <f>VLOOKUP(O885,TABLES!$F$2:$H$8,3)</f>
        <v>zero</v>
      </c>
      <c r="Q885" s="5"/>
    </row>
    <row r="886" spans="1:17" x14ac:dyDescent="0.35">
      <c r="A886" s="39" t="s">
        <v>4</v>
      </c>
      <c r="B886" s="14"/>
      <c r="C886" s="26" t="str">
        <f t="shared" si="97"/>
        <v>Q4-1899</v>
      </c>
      <c r="D886" s="27" t="str">
        <f t="shared" si="98"/>
        <v>1900</v>
      </c>
      <c r="E886" s="26" t="str">
        <f t="shared" si="99"/>
        <v>Q4</v>
      </c>
      <c r="F886" s="25" t="str">
        <f t="shared" si="100"/>
        <v>Jan-00</v>
      </c>
      <c r="G886" s="26" t="str">
        <f t="shared" si="101"/>
        <v>Sat</v>
      </c>
      <c r="H886" s="5"/>
      <c r="I886" s="42" t="e">
        <f>VLOOKUP(H886,TABLES!$A$2:$B$146,2,FALSE)</f>
        <v>#N/A</v>
      </c>
      <c r="J886" s="42" t="e">
        <f>VLOOKUP(I886,TABLES!$B$2:$C$146,2,FALSE)</f>
        <v>#N/A</v>
      </c>
      <c r="K886" s="2"/>
      <c r="L886" s="21">
        <v>0</v>
      </c>
      <c r="M886" s="21">
        <v>0</v>
      </c>
      <c r="N886" s="26" t="str">
        <f t="shared" si="102"/>
        <v>0:00</v>
      </c>
      <c r="O886" s="26">
        <f t="shared" si="103"/>
        <v>0</v>
      </c>
      <c r="P886" s="42" t="str">
        <f>VLOOKUP(O886,TABLES!$F$2:$H$8,3)</f>
        <v>zero</v>
      </c>
      <c r="Q886" s="5"/>
    </row>
    <row r="887" spans="1:17" x14ac:dyDescent="0.35">
      <c r="A887" s="39" t="s">
        <v>4</v>
      </c>
      <c r="B887" s="14"/>
      <c r="C887" s="26" t="str">
        <f t="shared" si="97"/>
        <v>Q4-1899</v>
      </c>
      <c r="D887" s="27" t="str">
        <f t="shared" si="98"/>
        <v>1900</v>
      </c>
      <c r="E887" s="26" t="str">
        <f t="shared" si="99"/>
        <v>Q4</v>
      </c>
      <c r="F887" s="25" t="str">
        <f t="shared" si="100"/>
        <v>Jan-00</v>
      </c>
      <c r="G887" s="26" t="str">
        <f t="shared" si="101"/>
        <v>Sat</v>
      </c>
      <c r="H887" s="5"/>
      <c r="I887" s="42" t="e">
        <f>VLOOKUP(H887,TABLES!$A$2:$B$146,2,FALSE)</f>
        <v>#N/A</v>
      </c>
      <c r="J887" s="42" t="e">
        <f>VLOOKUP(I887,TABLES!$B$2:$C$146,2,FALSE)</f>
        <v>#N/A</v>
      </c>
      <c r="K887" s="2"/>
      <c r="L887" s="21">
        <v>0</v>
      </c>
      <c r="M887" s="21">
        <v>0</v>
      </c>
      <c r="N887" s="26" t="str">
        <f t="shared" si="102"/>
        <v>0:00</v>
      </c>
      <c r="O887" s="26">
        <f t="shared" si="103"/>
        <v>0</v>
      </c>
      <c r="P887" s="42" t="str">
        <f>VLOOKUP(O887,TABLES!$F$2:$H$8,3)</f>
        <v>zero</v>
      </c>
      <c r="Q887" s="5"/>
    </row>
    <row r="888" spans="1:17" x14ac:dyDescent="0.35">
      <c r="A888" s="39" t="s">
        <v>4</v>
      </c>
      <c r="B888" s="14"/>
      <c r="C888" s="26" t="str">
        <f t="shared" si="97"/>
        <v>Q4-1899</v>
      </c>
      <c r="D888" s="27" t="str">
        <f t="shared" si="98"/>
        <v>1900</v>
      </c>
      <c r="E888" s="26" t="str">
        <f t="shared" si="99"/>
        <v>Q4</v>
      </c>
      <c r="F888" s="25" t="str">
        <f t="shared" si="100"/>
        <v>Jan-00</v>
      </c>
      <c r="G888" s="26" t="str">
        <f t="shared" si="101"/>
        <v>Sat</v>
      </c>
      <c r="H888" s="5"/>
      <c r="I888" s="42" t="e">
        <f>VLOOKUP(H888,TABLES!$A$2:$B$146,2,FALSE)</f>
        <v>#N/A</v>
      </c>
      <c r="J888" s="42" t="e">
        <f>VLOOKUP(I888,TABLES!$B$2:$C$146,2,FALSE)</f>
        <v>#N/A</v>
      </c>
      <c r="K888" s="2"/>
      <c r="L888" s="21">
        <v>0</v>
      </c>
      <c r="M888" s="21">
        <v>0</v>
      </c>
      <c r="N888" s="26" t="str">
        <f t="shared" si="102"/>
        <v>0:00</v>
      </c>
      <c r="O888" s="26">
        <f t="shared" si="103"/>
        <v>0</v>
      </c>
      <c r="P888" s="42" t="str">
        <f>VLOOKUP(O888,TABLES!$F$2:$H$8,3)</f>
        <v>zero</v>
      </c>
      <c r="Q888" s="5"/>
    </row>
    <row r="889" spans="1:17" x14ac:dyDescent="0.35">
      <c r="A889" s="39" t="s">
        <v>4</v>
      </c>
      <c r="B889" s="14"/>
      <c r="C889" s="26" t="str">
        <f t="shared" si="97"/>
        <v>Q4-1899</v>
      </c>
      <c r="D889" s="27" t="str">
        <f t="shared" si="98"/>
        <v>1900</v>
      </c>
      <c r="E889" s="26" t="str">
        <f t="shared" si="99"/>
        <v>Q4</v>
      </c>
      <c r="F889" s="25" t="str">
        <f t="shared" si="100"/>
        <v>Jan-00</v>
      </c>
      <c r="G889" s="26" t="str">
        <f t="shared" si="101"/>
        <v>Sat</v>
      </c>
      <c r="H889" s="5"/>
      <c r="I889" s="42" t="e">
        <f>VLOOKUP(H889,TABLES!$A$2:$B$146,2,FALSE)</f>
        <v>#N/A</v>
      </c>
      <c r="J889" s="42" t="e">
        <f>VLOOKUP(I889,TABLES!$B$2:$C$146,2,FALSE)</f>
        <v>#N/A</v>
      </c>
      <c r="K889" s="2"/>
      <c r="L889" s="21">
        <v>0</v>
      </c>
      <c r="M889" s="21">
        <v>0</v>
      </c>
      <c r="N889" s="26" t="str">
        <f t="shared" si="102"/>
        <v>0:00</v>
      </c>
      <c r="O889" s="26">
        <f t="shared" si="103"/>
        <v>0</v>
      </c>
      <c r="P889" s="42" t="str">
        <f>VLOOKUP(O889,TABLES!$F$2:$H$8,3)</f>
        <v>zero</v>
      </c>
      <c r="Q889" s="5"/>
    </row>
    <row r="890" spans="1:17" x14ac:dyDescent="0.35">
      <c r="A890" s="39" t="s">
        <v>4</v>
      </c>
      <c r="B890" s="14"/>
      <c r="C890" s="26" t="str">
        <f t="shared" si="97"/>
        <v>Q4-1899</v>
      </c>
      <c r="D890" s="27" t="str">
        <f t="shared" si="98"/>
        <v>1900</v>
      </c>
      <c r="E890" s="26" t="str">
        <f t="shared" si="99"/>
        <v>Q4</v>
      </c>
      <c r="F890" s="25" t="str">
        <f t="shared" si="100"/>
        <v>Jan-00</v>
      </c>
      <c r="G890" s="26" t="str">
        <f t="shared" si="101"/>
        <v>Sat</v>
      </c>
      <c r="H890" s="5"/>
      <c r="I890" s="42" t="e">
        <f>VLOOKUP(H890,TABLES!$A$2:$B$146,2,FALSE)</f>
        <v>#N/A</v>
      </c>
      <c r="J890" s="42" t="e">
        <f>VLOOKUP(I890,TABLES!$B$2:$C$146,2,FALSE)</f>
        <v>#N/A</v>
      </c>
      <c r="K890" s="2"/>
      <c r="L890" s="21">
        <v>0</v>
      </c>
      <c r="M890" s="21">
        <v>0</v>
      </c>
      <c r="N890" s="26" t="str">
        <f t="shared" si="102"/>
        <v>0:00</v>
      </c>
      <c r="O890" s="26">
        <f t="shared" si="103"/>
        <v>0</v>
      </c>
      <c r="P890" s="42" t="str">
        <f>VLOOKUP(O890,TABLES!$F$2:$H$8,3)</f>
        <v>zero</v>
      </c>
      <c r="Q890" s="5"/>
    </row>
    <row r="891" spans="1:17" x14ac:dyDescent="0.35">
      <c r="A891" s="39" t="s">
        <v>4</v>
      </c>
      <c r="B891" s="14"/>
      <c r="C891" s="26" t="str">
        <f t="shared" si="97"/>
        <v>Q4-1899</v>
      </c>
      <c r="D891" s="27" t="str">
        <f t="shared" si="98"/>
        <v>1900</v>
      </c>
      <c r="E891" s="26" t="str">
        <f t="shared" si="99"/>
        <v>Q4</v>
      </c>
      <c r="F891" s="25" t="str">
        <f t="shared" si="100"/>
        <v>Jan-00</v>
      </c>
      <c r="G891" s="26" t="str">
        <f t="shared" si="101"/>
        <v>Sat</v>
      </c>
      <c r="H891" s="5"/>
      <c r="I891" s="42" t="e">
        <f>VLOOKUP(H891,TABLES!$A$2:$B$146,2,FALSE)</f>
        <v>#N/A</v>
      </c>
      <c r="J891" s="42" t="e">
        <f>VLOOKUP(I891,TABLES!$B$2:$C$146,2,FALSE)</f>
        <v>#N/A</v>
      </c>
      <c r="K891" s="2"/>
      <c r="L891" s="21">
        <v>0</v>
      </c>
      <c r="M891" s="21">
        <v>0</v>
      </c>
      <c r="N891" s="26" t="str">
        <f t="shared" si="102"/>
        <v>0:00</v>
      </c>
      <c r="O891" s="26">
        <f t="shared" si="103"/>
        <v>0</v>
      </c>
      <c r="P891" s="42" t="str">
        <f>VLOOKUP(O891,TABLES!$F$2:$H$8,3)</f>
        <v>zero</v>
      </c>
      <c r="Q891" s="5"/>
    </row>
    <row r="892" spans="1:17" x14ac:dyDescent="0.35">
      <c r="A892" s="39" t="s">
        <v>4</v>
      </c>
      <c r="B892" s="14"/>
      <c r="C892" s="26" t="str">
        <f t="shared" si="97"/>
        <v>Q4-1899</v>
      </c>
      <c r="D892" s="27" t="str">
        <f t="shared" si="98"/>
        <v>1900</v>
      </c>
      <c r="E892" s="26" t="str">
        <f t="shared" si="99"/>
        <v>Q4</v>
      </c>
      <c r="F892" s="25" t="str">
        <f t="shared" si="100"/>
        <v>Jan-00</v>
      </c>
      <c r="G892" s="26" t="str">
        <f t="shared" si="101"/>
        <v>Sat</v>
      </c>
      <c r="H892" s="5"/>
      <c r="I892" s="42" t="e">
        <f>VLOOKUP(H892,TABLES!$A$2:$B$146,2,FALSE)</f>
        <v>#N/A</v>
      </c>
      <c r="J892" s="42" t="e">
        <f>VLOOKUP(I892,TABLES!$B$2:$C$146,2,FALSE)</f>
        <v>#N/A</v>
      </c>
      <c r="K892" s="2"/>
      <c r="L892" s="21">
        <v>0</v>
      </c>
      <c r="M892" s="21">
        <v>0</v>
      </c>
      <c r="N892" s="26" t="str">
        <f t="shared" si="102"/>
        <v>0:00</v>
      </c>
      <c r="O892" s="26">
        <f t="shared" si="103"/>
        <v>0</v>
      </c>
      <c r="P892" s="42" t="str">
        <f>VLOOKUP(O892,TABLES!$F$2:$H$8,3)</f>
        <v>zero</v>
      </c>
      <c r="Q892" s="5"/>
    </row>
    <row r="893" spans="1:17" x14ac:dyDescent="0.35">
      <c r="A893" s="39" t="s">
        <v>4</v>
      </c>
      <c r="B893" s="14"/>
      <c r="C893" s="26" t="str">
        <f t="shared" si="97"/>
        <v>Q4-1899</v>
      </c>
      <c r="D893" s="27" t="str">
        <f t="shared" si="98"/>
        <v>1900</v>
      </c>
      <c r="E893" s="26" t="str">
        <f t="shared" si="99"/>
        <v>Q4</v>
      </c>
      <c r="F893" s="25" t="str">
        <f t="shared" si="100"/>
        <v>Jan-00</v>
      </c>
      <c r="G893" s="26" t="str">
        <f t="shared" si="101"/>
        <v>Sat</v>
      </c>
      <c r="H893" s="5"/>
      <c r="I893" s="42" t="e">
        <f>VLOOKUP(H893,TABLES!$A$2:$B$146,2,FALSE)</f>
        <v>#N/A</v>
      </c>
      <c r="J893" s="42" t="e">
        <f>VLOOKUP(I893,TABLES!$B$2:$C$146,2,FALSE)</f>
        <v>#N/A</v>
      </c>
      <c r="K893" s="2"/>
      <c r="L893" s="21">
        <v>0</v>
      </c>
      <c r="M893" s="21">
        <v>0</v>
      </c>
      <c r="N893" s="26" t="str">
        <f t="shared" si="102"/>
        <v>0:00</v>
      </c>
      <c r="O893" s="26">
        <f t="shared" si="103"/>
        <v>0</v>
      </c>
      <c r="P893" s="42" t="str">
        <f>VLOOKUP(O893,TABLES!$F$2:$H$8,3)</f>
        <v>zero</v>
      </c>
      <c r="Q893" s="5"/>
    </row>
    <row r="894" spans="1:17" x14ac:dyDescent="0.35">
      <c r="A894" s="39" t="s">
        <v>4</v>
      </c>
      <c r="B894" s="14"/>
      <c r="C894" s="26" t="str">
        <f t="shared" si="97"/>
        <v>Q4-1899</v>
      </c>
      <c r="D894" s="27" t="str">
        <f t="shared" si="98"/>
        <v>1900</v>
      </c>
      <c r="E894" s="26" t="str">
        <f t="shared" si="99"/>
        <v>Q4</v>
      </c>
      <c r="F894" s="25" t="str">
        <f t="shared" si="100"/>
        <v>Jan-00</v>
      </c>
      <c r="G894" s="26" t="str">
        <f t="shared" si="101"/>
        <v>Sat</v>
      </c>
      <c r="H894" s="5"/>
      <c r="I894" s="42" t="e">
        <f>VLOOKUP(H894,TABLES!$A$2:$B$146,2,FALSE)</f>
        <v>#N/A</v>
      </c>
      <c r="J894" s="42" t="e">
        <f>VLOOKUP(I894,TABLES!$B$2:$C$146,2,FALSE)</f>
        <v>#N/A</v>
      </c>
      <c r="K894" s="2"/>
      <c r="L894" s="21">
        <v>0</v>
      </c>
      <c r="M894" s="21">
        <v>0</v>
      </c>
      <c r="N894" s="26" t="str">
        <f t="shared" si="102"/>
        <v>0:00</v>
      </c>
      <c r="O894" s="26">
        <f t="shared" si="103"/>
        <v>0</v>
      </c>
      <c r="P894" s="42" t="str">
        <f>VLOOKUP(O894,TABLES!$F$2:$H$8,3)</f>
        <v>zero</v>
      </c>
      <c r="Q894" s="5"/>
    </row>
    <row r="895" spans="1:17" x14ac:dyDescent="0.35">
      <c r="A895" s="39" t="s">
        <v>4</v>
      </c>
      <c r="B895" s="14"/>
      <c r="C895" s="26" t="str">
        <f t="shared" si="97"/>
        <v>Q4-1899</v>
      </c>
      <c r="D895" s="27" t="str">
        <f t="shared" si="98"/>
        <v>1900</v>
      </c>
      <c r="E895" s="26" t="str">
        <f t="shared" si="99"/>
        <v>Q4</v>
      </c>
      <c r="F895" s="25" t="str">
        <f t="shared" si="100"/>
        <v>Jan-00</v>
      </c>
      <c r="G895" s="26" t="str">
        <f t="shared" si="101"/>
        <v>Sat</v>
      </c>
      <c r="H895" s="5"/>
      <c r="I895" s="42" t="e">
        <f>VLOOKUP(H895,TABLES!$A$2:$B$146,2,FALSE)</f>
        <v>#N/A</v>
      </c>
      <c r="J895" s="42" t="e">
        <f>VLOOKUP(I895,TABLES!$B$2:$C$146,2,FALSE)</f>
        <v>#N/A</v>
      </c>
      <c r="K895" s="2"/>
      <c r="L895" s="21">
        <v>0</v>
      </c>
      <c r="M895" s="21">
        <v>0</v>
      </c>
      <c r="N895" s="26" t="str">
        <f t="shared" si="102"/>
        <v>0:00</v>
      </c>
      <c r="O895" s="26">
        <f t="shared" si="103"/>
        <v>0</v>
      </c>
      <c r="P895" s="42" t="str">
        <f>VLOOKUP(O895,TABLES!$F$2:$H$8,3)</f>
        <v>zero</v>
      </c>
      <c r="Q895" s="5"/>
    </row>
    <row r="896" spans="1:17" x14ac:dyDescent="0.35">
      <c r="A896" s="39" t="s">
        <v>4</v>
      </c>
      <c r="B896" s="14"/>
      <c r="C896" s="26" t="str">
        <f t="shared" si="97"/>
        <v>Q4-1899</v>
      </c>
      <c r="D896" s="27" t="str">
        <f t="shared" si="98"/>
        <v>1900</v>
      </c>
      <c r="E896" s="26" t="str">
        <f t="shared" si="99"/>
        <v>Q4</v>
      </c>
      <c r="F896" s="25" t="str">
        <f t="shared" si="100"/>
        <v>Jan-00</v>
      </c>
      <c r="G896" s="26" t="str">
        <f t="shared" si="101"/>
        <v>Sat</v>
      </c>
      <c r="H896" s="5"/>
      <c r="I896" s="42" t="e">
        <f>VLOOKUP(H896,TABLES!$A$2:$B$146,2,FALSE)</f>
        <v>#N/A</v>
      </c>
      <c r="J896" s="42" t="e">
        <f>VLOOKUP(I896,TABLES!$B$2:$C$146,2,FALSE)</f>
        <v>#N/A</v>
      </c>
      <c r="K896" s="2"/>
      <c r="L896" s="21">
        <v>0</v>
      </c>
      <c r="M896" s="21">
        <v>0</v>
      </c>
      <c r="N896" s="26" t="str">
        <f t="shared" si="102"/>
        <v>0:00</v>
      </c>
      <c r="O896" s="26">
        <f t="shared" si="103"/>
        <v>0</v>
      </c>
      <c r="P896" s="42" t="str">
        <f>VLOOKUP(O896,TABLES!$F$2:$H$8,3)</f>
        <v>zero</v>
      </c>
      <c r="Q896" s="5"/>
    </row>
    <row r="897" spans="1:17" x14ac:dyDescent="0.35">
      <c r="A897" s="39" t="s">
        <v>4</v>
      </c>
      <c r="B897" s="14"/>
      <c r="C897" s="26" t="str">
        <f t="shared" si="97"/>
        <v>Q4-1899</v>
      </c>
      <c r="D897" s="27" t="str">
        <f t="shared" si="98"/>
        <v>1900</v>
      </c>
      <c r="E897" s="26" t="str">
        <f t="shared" si="99"/>
        <v>Q4</v>
      </c>
      <c r="F897" s="25" t="str">
        <f t="shared" si="100"/>
        <v>Jan-00</v>
      </c>
      <c r="G897" s="26" t="str">
        <f t="shared" si="101"/>
        <v>Sat</v>
      </c>
      <c r="H897" s="5"/>
      <c r="I897" s="42" t="e">
        <f>VLOOKUP(H897,TABLES!$A$2:$B$146,2,FALSE)</f>
        <v>#N/A</v>
      </c>
      <c r="J897" s="42" t="e">
        <f>VLOOKUP(I897,TABLES!$B$2:$C$146,2,FALSE)</f>
        <v>#N/A</v>
      </c>
      <c r="K897" s="2"/>
      <c r="L897" s="21">
        <v>0</v>
      </c>
      <c r="M897" s="21">
        <v>0</v>
      </c>
      <c r="N897" s="26" t="str">
        <f t="shared" si="102"/>
        <v>0:00</v>
      </c>
      <c r="O897" s="26">
        <f t="shared" si="103"/>
        <v>0</v>
      </c>
      <c r="P897" s="42" t="str">
        <f>VLOOKUP(O897,TABLES!$F$2:$H$8,3)</f>
        <v>zero</v>
      </c>
      <c r="Q897" s="5"/>
    </row>
    <row r="898" spans="1:17" x14ac:dyDescent="0.35">
      <c r="A898" s="39" t="s">
        <v>4</v>
      </c>
      <c r="B898" s="14"/>
      <c r="C898" s="26" t="str">
        <f t="shared" si="97"/>
        <v>Q4-1899</v>
      </c>
      <c r="D898" s="27" t="str">
        <f t="shared" si="98"/>
        <v>1900</v>
      </c>
      <c r="E898" s="26" t="str">
        <f t="shared" si="99"/>
        <v>Q4</v>
      </c>
      <c r="F898" s="25" t="str">
        <f t="shared" si="100"/>
        <v>Jan-00</v>
      </c>
      <c r="G898" s="26" t="str">
        <f t="shared" si="101"/>
        <v>Sat</v>
      </c>
      <c r="H898" s="5"/>
      <c r="I898" s="42" t="e">
        <f>VLOOKUP(H898,TABLES!$A$2:$B$146,2,FALSE)</f>
        <v>#N/A</v>
      </c>
      <c r="J898" s="42" t="e">
        <f>VLOOKUP(I898,TABLES!$B$2:$C$146,2,FALSE)</f>
        <v>#N/A</v>
      </c>
      <c r="K898" s="2"/>
      <c r="L898" s="21">
        <v>0</v>
      </c>
      <c r="M898" s="21">
        <v>0</v>
      </c>
      <c r="N898" s="26" t="str">
        <f t="shared" si="102"/>
        <v>0:00</v>
      </c>
      <c r="O898" s="26">
        <f t="shared" si="103"/>
        <v>0</v>
      </c>
      <c r="P898" s="42" t="str">
        <f>VLOOKUP(O898,TABLES!$F$2:$H$8,3)</f>
        <v>zero</v>
      </c>
      <c r="Q898" s="5"/>
    </row>
    <row r="899" spans="1:17" x14ac:dyDescent="0.35">
      <c r="A899" s="39" t="s">
        <v>4</v>
      </c>
      <c r="B899" s="14"/>
      <c r="C899" s="26" t="str">
        <f t="shared" ref="C899:C962" si="104">"Q"&amp;CHOOSE(MONTH(B899),4,4,4,1,1,1,2,2,2,3,3,3)&amp;"-"&amp;IF(MONTH(B899)&lt;4,0,1)+YEAR(B899)-1</f>
        <v>Q4-1899</v>
      </c>
      <c r="D899" s="27" t="str">
        <f t="shared" ref="D899:D962" si="105">TEXT(B899,"yyyy")</f>
        <v>1900</v>
      </c>
      <c r="E899" s="26" t="str">
        <f t="shared" ref="E899:E962" si="106">"Q"&amp;CHOOSE(MONTH(B899),4,4,4,1,1,1,2,2,2,3,3,3)</f>
        <v>Q4</v>
      </c>
      <c r="F899" s="25" t="str">
        <f t="shared" ref="F899:F962" si="107">TEXT(B899,"mmm-yy")</f>
        <v>Jan-00</v>
      </c>
      <c r="G899" s="26" t="str">
        <f t="shared" ref="G899:G962" si="108">TEXT(B899,"ddd")</f>
        <v>Sat</v>
      </c>
      <c r="H899" s="5"/>
      <c r="I899" s="42" t="e">
        <f>VLOOKUP(H899,TABLES!$A$2:$B$146,2,FALSE)</f>
        <v>#N/A</v>
      </c>
      <c r="J899" s="42" t="e">
        <f>VLOOKUP(I899,TABLES!$B$2:$C$146,2,FALSE)</f>
        <v>#N/A</v>
      </c>
      <c r="K899" s="2"/>
      <c r="L899" s="21">
        <v>0</v>
      </c>
      <c r="M899" s="21">
        <v>0</v>
      </c>
      <c r="N899" s="26" t="str">
        <f t="shared" ref="N899:N962" si="109">TEXT(M899-L899,"H:MM")</f>
        <v>0:00</v>
      </c>
      <c r="O899" s="26">
        <f t="shared" ref="O899:O962" si="110">(M899-L899)*1440</f>
        <v>0</v>
      </c>
      <c r="P899" s="42" t="str">
        <f>VLOOKUP(O899,TABLES!$F$2:$H$8,3)</f>
        <v>zero</v>
      </c>
      <c r="Q899" s="5"/>
    </row>
    <row r="900" spans="1:17" x14ac:dyDescent="0.35">
      <c r="A900" s="39" t="s">
        <v>4</v>
      </c>
      <c r="B900" s="14"/>
      <c r="C900" s="26" t="str">
        <f t="shared" si="104"/>
        <v>Q4-1899</v>
      </c>
      <c r="D900" s="27" t="str">
        <f t="shared" si="105"/>
        <v>1900</v>
      </c>
      <c r="E900" s="26" t="str">
        <f t="shared" si="106"/>
        <v>Q4</v>
      </c>
      <c r="F900" s="25" t="str">
        <f t="shared" si="107"/>
        <v>Jan-00</v>
      </c>
      <c r="G900" s="26" t="str">
        <f t="shared" si="108"/>
        <v>Sat</v>
      </c>
      <c r="H900" s="5"/>
      <c r="I900" s="42" t="e">
        <f>VLOOKUP(H900,TABLES!$A$2:$B$146,2,FALSE)</f>
        <v>#N/A</v>
      </c>
      <c r="J900" s="42" t="e">
        <f>VLOOKUP(I900,TABLES!$B$2:$C$146,2,FALSE)</f>
        <v>#N/A</v>
      </c>
      <c r="K900" s="2"/>
      <c r="L900" s="21">
        <v>0</v>
      </c>
      <c r="M900" s="21">
        <v>0</v>
      </c>
      <c r="N900" s="26" t="str">
        <f t="shared" si="109"/>
        <v>0:00</v>
      </c>
      <c r="O900" s="26">
        <f t="shared" si="110"/>
        <v>0</v>
      </c>
      <c r="P900" s="42" t="str">
        <f>VLOOKUP(O900,TABLES!$F$2:$H$8,3)</f>
        <v>zero</v>
      </c>
      <c r="Q900" s="5"/>
    </row>
    <row r="901" spans="1:17" x14ac:dyDescent="0.35">
      <c r="A901" s="39" t="s">
        <v>4</v>
      </c>
      <c r="B901" s="14"/>
      <c r="C901" s="26" t="str">
        <f t="shared" si="104"/>
        <v>Q4-1899</v>
      </c>
      <c r="D901" s="27" t="str">
        <f t="shared" si="105"/>
        <v>1900</v>
      </c>
      <c r="E901" s="26" t="str">
        <f t="shared" si="106"/>
        <v>Q4</v>
      </c>
      <c r="F901" s="25" t="str">
        <f t="shared" si="107"/>
        <v>Jan-00</v>
      </c>
      <c r="G901" s="26" t="str">
        <f t="shared" si="108"/>
        <v>Sat</v>
      </c>
      <c r="H901" s="5"/>
      <c r="I901" s="42" t="e">
        <f>VLOOKUP(H901,TABLES!$A$2:$B$146,2,FALSE)</f>
        <v>#N/A</v>
      </c>
      <c r="J901" s="42" t="e">
        <f>VLOOKUP(I901,TABLES!$B$2:$C$146,2,FALSE)</f>
        <v>#N/A</v>
      </c>
      <c r="K901" s="2"/>
      <c r="L901" s="21">
        <v>0</v>
      </c>
      <c r="M901" s="21">
        <v>0</v>
      </c>
      <c r="N901" s="26" t="str">
        <f t="shared" si="109"/>
        <v>0:00</v>
      </c>
      <c r="O901" s="26">
        <f t="shared" si="110"/>
        <v>0</v>
      </c>
      <c r="P901" s="42" t="str">
        <f>VLOOKUP(O901,TABLES!$F$2:$H$8,3)</f>
        <v>zero</v>
      </c>
      <c r="Q901" s="5"/>
    </row>
    <row r="902" spans="1:17" x14ac:dyDescent="0.35">
      <c r="A902" s="39" t="s">
        <v>4</v>
      </c>
      <c r="B902" s="14"/>
      <c r="C902" s="26" t="str">
        <f t="shared" si="104"/>
        <v>Q4-1899</v>
      </c>
      <c r="D902" s="27" t="str">
        <f t="shared" si="105"/>
        <v>1900</v>
      </c>
      <c r="E902" s="26" t="str">
        <f t="shared" si="106"/>
        <v>Q4</v>
      </c>
      <c r="F902" s="25" t="str">
        <f t="shared" si="107"/>
        <v>Jan-00</v>
      </c>
      <c r="G902" s="26" t="str">
        <f t="shared" si="108"/>
        <v>Sat</v>
      </c>
      <c r="H902" s="5"/>
      <c r="I902" s="42" t="e">
        <f>VLOOKUP(H902,TABLES!$A$2:$B$146,2,FALSE)</f>
        <v>#N/A</v>
      </c>
      <c r="J902" s="42" t="e">
        <f>VLOOKUP(I902,TABLES!$B$2:$C$146,2,FALSE)</f>
        <v>#N/A</v>
      </c>
      <c r="K902" s="2"/>
      <c r="L902" s="21">
        <v>0</v>
      </c>
      <c r="M902" s="21">
        <v>0</v>
      </c>
      <c r="N902" s="26" t="str">
        <f t="shared" si="109"/>
        <v>0:00</v>
      </c>
      <c r="O902" s="26">
        <f t="shared" si="110"/>
        <v>0</v>
      </c>
      <c r="P902" s="42" t="str">
        <f>VLOOKUP(O902,TABLES!$F$2:$H$8,3)</f>
        <v>zero</v>
      </c>
      <c r="Q902" s="5"/>
    </row>
    <row r="903" spans="1:17" x14ac:dyDescent="0.35">
      <c r="A903" s="39" t="s">
        <v>4</v>
      </c>
      <c r="B903" s="14"/>
      <c r="C903" s="26" t="str">
        <f t="shared" si="104"/>
        <v>Q4-1899</v>
      </c>
      <c r="D903" s="27" t="str">
        <f t="shared" si="105"/>
        <v>1900</v>
      </c>
      <c r="E903" s="26" t="str">
        <f t="shared" si="106"/>
        <v>Q4</v>
      </c>
      <c r="F903" s="25" t="str">
        <f t="shared" si="107"/>
        <v>Jan-00</v>
      </c>
      <c r="G903" s="26" t="str">
        <f t="shared" si="108"/>
        <v>Sat</v>
      </c>
      <c r="H903" s="5"/>
      <c r="I903" s="42" t="e">
        <f>VLOOKUP(H903,TABLES!$A$2:$B$146,2,FALSE)</f>
        <v>#N/A</v>
      </c>
      <c r="J903" s="42" t="e">
        <f>VLOOKUP(I903,TABLES!$B$2:$C$146,2,FALSE)</f>
        <v>#N/A</v>
      </c>
      <c r="K903" s="2"/>
      <c r="L903" s="21">
        <v>0</v>
      </c>
      <c r="M903" s="21">
        <v>0</v>
      </c>
      <c r="N903" s="26" t="str">
        <f t="shared" si="109"/>
        <v>0:00</v>
      </c>
      <c r="O903" s="26">
        <f t="shared" si="110"/>
        <v>0</v>
      </c>
      <c r="P903" s="42" t="str">
        <f>VLOOKUP(O903,TABLES!$F$2:$H$8,3)</f>
        <v>zero</v>
      </c>
      <c r="Q903" s="5"/>
    </row>
    <row r="904" spans="1:17" x14ac:dyDescent="0.35">
      <c r="A904" s="39" t="s">
        <v>4</v>
      </c>
      <c r="B904" s="14"/>
      <c r="C904" s="26" t="str">
        <f t="shared" si="104"/>
        <v>Q4-1899</v>
      </c>
      <c r="D904" s="27" t="str">
        <f t="shared" si="105"/>
        <v>1900</v>
      </c>
      <c r="E904" s="26" t="str">
        <f t="shared" si="106"/>
        <v>Q4</v>
      </c>
      <c r="F904" s="25" t="str">
        <f t="shared" si="107"/>
        <v>Jan-00</v>
      </c>
      <c r="G904" s="26" t="str">
        <f t="shared" si="108"/>
        <v>Sat</v>
      </c>
      <c r="H904" s="5"/>
      <c r="I904" s="42" t="e">
        <f>VLOOKUP(H904,TABLES!$A$2:$B$146,2,FALSE)</f>
        <v>#N/A</v>
      </c>
      <c r="J904" s="42" t="e">
        <f>VLOOKUP(I904,TABLES!$B$2:$C$146,2,FALSE)</f>
        <v>#N/A</v>
      </c>
      <c r="K904" s="2"/>
      <c r="L904" s="21">
        <v>0</v>
      </c>
      <c r="M904" s="21">
        <v>0</v>
      </c>
      <c r="N904" s="26" t="str">
        <f t="shared" si="109"/>
        <v>0:00</v>
      </c>
      <c r="O904" s="26">
        <f t="shared" si="110"/>
        <v>0</v>
      </c>
      <c r="P904" s="42" t="str">
        <f>VLOOKUP(O904,TABLES!$F$2:$H$8,3)</f>
        <v>zero</v>
      </c>
      <c r="Q904" s="5"/>
    </row>
    <row r="905" spans="1:17" x14ac:dyDescent="0.35">
      <c r="A905" s="39" t="s">
        <v>4</v>
      </c>
      <c r="B905" s="14"/>
      <c r="C905" s="26" t="str">
        <f t="shared" si="104"/>
        <v>Q4-1899</v>
      </c>
      <c r="D905" s="27" t="str">
        <f t="shared" si="105"/>
        <v>1900</v>
      </c>
      <c r="E905" s="26" t="str">
        <f t="shared" si="106"/>
        <v>Q4</v>
      </c>
      <c r="F905" s="25" t="str">
        <f t="shared" si="107"/>
        <v>Jan-00</v>
      </c>
      <c r="G905" s="26" t="str">
        <f t="shared" si="108"/>
        <v>Sat</v>
      </c>
      <c r="H905" s="5"/>
      <c r="I905" s="42" t="e">
        <f>VLOOKUP(H905,TABLES!$A$2:$B$146,2,FALSE)</f>
        <v>#N/A</v>
      </c>
      <c r="J905" s="42" t="e">
        <f>VLOOKUP(I905,TABLES!$B$2:$C$146,2,FALSE)</f>
        <v>#N/A</v>
      </c>
      <c r="K905" s="2"/>
      <c r="L905" s="21">
        <v>0</v>
      </c>
      <c r="M905" s="21">
        <v>0</v>
      </c>
      <c r="N905" s="26" t="str">
        <f t="shared" si="109"/>
        <v>0:00</v>
      </c>
      <c r="O905" s="26">
        <f t="shared" si="110"/>
        <v>0</v>
      </c>
      <c r="P905" s="42" t="str">
        <f>VLOOKUP(O905,TABLES!$F$2:$H$8,3)</f>
        <v>zero</v>
      </c>
      <c r="Q905" s="5"/>
    </row>
    <row r="906" spans="1:17" x14ac:dyDescent="0.35">
      <c r="A906" s="39" t="s">
        <v>4</v>
      </c>
      <c r="B906" s="14"/>
      <c r="C906" s="26" t="str">
        <f t="shared" si="104"/>
        <v>Q4-1899</v>
      </c>
      <c r="D906" s="27" t="str">
        <f t="shared" si="105"/>
        <v>1900</v>
      </c>
      <c r="E906" s="26" t="str">
        <f t="shared" si="106"/>
        <v>Q4</v>
      </c>
      <c r="F906" s="25" t="str">
        <f t="shared" si="107"/>
        <v>Jan-00</v>
      </c>
      <c r="G906" s="26" t="str">
        <f t="shared" si="108"/>
        <v>Sat</v>
      </c>
      <c r="H906" s="5"/>
      <c r="I906" s="42" t="e">
        <f>VLOOKUP(H906,TABLES!$A$2:$B$146,2,FALSE)</f>
        <v>#N/A</v>
      </c>
      <c r="J906" s="42" t="e">
        <f>VLOOKUP(I906,TABLES!$B$2:$C$146,2,FALSE)</f>
        <v>#N/A</v>
      </c>
      <c r="K906" s="2"/>
      <c r="L906" s="21">
        <v>0</v>
      </c>
      <c r="M906" s="21">
        <v>0</v>
      </c>
      <c r="N906" s="26" t="str">
        <f t="shared" si="109"/>
        <v>0:00</v>
      </c>
      <c r="O906" s="26">
        <f t="shared" si="110"/>
        <v>0</v>
      </c>
      <c r="P906" s="42" t="str">
        <f>VLOOKUP(O906,TABLES!$F$2:$H$8,3)</f>
        <v>zero</v>
      </c>
      <c r="Q906" s="5"/>
    </row>
    <row r="907" spans="1:17" x14ac:dyDescent="0.35">
      <c r="A907" s="39" t="s">
        <v>4</v>
      </c>
      <c r="B907" s="14"/>
      <c r="C907" s="26" t="str">
        <f t="shared" si="104"/>
        <v>Q4-1899</v>
      </c>
      <c r="D907" s="27" t="str">
        <f t="shared" si="105"/>
        <v>1900</v>
      </c>
      <c r="E907" s="26" t="str">
        <f t="shared" si="106"/>
        <v>Q4</v>
      </c>
      <c r="F907" s="25" t="str">
        <f t="shared" si="107"/>
        <v>Jan-00</v>
      </c>
      <c r="G907" s="26" t="str">
        <f t="shared" si="108"/>
        <v>Sat</v>
      </c>
      <c r="H907" s="5"/>
      <c r="I907" s="42" t="e">
        <f>VLOOKUP(H907,TABLES!$A$2:$B$146,2,FALSE)</f>
        <v>#N/A</v>
      </c>
      <c r="J907" s="42" t="e">
        <f>VLOOKUP(I907,TABLES!$B$2:$C$146,2,FALSE)</f>
        <v>#N/A</v>
      </c>
      <c r="K907" s="2"/>
      <c r="L907" s="21">
        <v>0</v>
      </c>
      <c r="M907" s="21">
        <v>0</v>
      </c>
      <c r="N907" s="26" t="str">
        <f t="shared" si="109"/>
        <v>0:00</v>
      </c>
      <c r="O907" s="26">
        <f t="shared" si="110"/>
        <v>0</v>
      </c>
      <c r="P907" s="42" t="str">
        <f>VLOOKUP(O907,TABLES!$F$2:$H$8,3)</f>
        <v>zero</v>
      </c>
      <c r="Q907" s="5"/>
    </row>
    <row r="908" spans="1:17" x14ac:dyDescent="0.35">
      <c r="A908" s="39" t="s">
        <v>4</v>
      </c>
      <c r="B908" s="14"/>
      <c r="C908" s="26" t="str">
        <f t="shared" si="104"/>
        <v>Q4-1899</v>
      </c>
      <c r="D908" s="27" t="str">
        <f t="shared" si="105"/>
        <v>1900</v>
      </c>
      <c r="E908" s="26" t="str">
        <f t="shared" si="106"/>
        <v>Q4</v>
      </c>
      <c r="F908" s="25" t="str">
        <f t="shared" si="107"/>
        <v>Jan-00</v>
      </c>
      <c r="G908" s="26" t="str">
        <f t="shared" si="108"/>
        <v>Sat</v>
      </c>
      <c r="H908" s="5"/>
      <c r="I908" s="42" t="e">
        <f>VLOOKUP(H908,TABLES!$A$2:$B$146,2,FALSE)</f>
        <v>#N/A</v>
      </c>
      <c r="J908" s="42" t="e">
        <f>VLOOKUP(I908,TABLES!$B$2:$C$146,2,FALSE)</f>
        <v>#N/A</v>
      </c>
      <c r="K908" s="2"/>
      <c r="L908" s="21">
        <v>0</v>
      </c>
      <c r="M908" s="21">
        <v>0</v>
      </c>
      <c r="N908" s="26" t="str">
        <f t="shared" si="109"/>
        <v>0:00</v>
      </c>
      <c r="O908" s="26">
        <f t="shared" si="110"/>
        <v>0</v>
      </c>
      <c r="P908" s="42" t="str">
        <f>VLOOKUP(O908,TABLES!$F$2:$H$8,3)</f>
        <v>zero</v>
      </c>
      <c r="Q908" s="5"/>
    </row>
    <row r="909" spans="1:17" x14ac:dyDescent="0.35">
      <c r="A909" s="39" t="s">
        <v>4</v>
      </c>
      <c r="B909" s="14"/>
      <c r="C909" s="26" t="str">
        <f t="shared" si="104"/>
        <v>Q4-1899</v>
      </c>
      <c r="D909" s="27" t="str">
        <f t="shared" si="105"/>
        <v>1900</v>
      </c>
      <c r="E909" s="26" t="str">
        <f t="shared" si="106"/>
        <v>Q4</v>
      </c>
      <c r="F909" s="25" t="str">
        <f t="shared" si="107"/>
        <v>Jan-00</v>
      </c>
      <c r="G909" s="26" t="str">
        <f t="shared" si="108"/>
        <v>Sat</v>
      </c>
      <c r="H909" s="5"/>
      <c r="I909" s="42" t="e">
        <f>VLOOKUP(H909,TABLES!$A$2:$B$146,2,FALSE)</f>
        <v>#N/A</v>
      </c>
      <c r="J909" s="42" t="e">
        <f>VLOOKUP(I909,TABLES!$B$2:$C$146,2,FALSE)</f>
        <v>#N/A</v>
      </c>
      <c r="K909" s="2"/>
      <c r="L909" s="21">
        <v>0</v>
      </c>
      <c r="M909" s="21">
        <v>0</v>
      </c>
      <c r="N909" s="26" t="str">
        <f t="shared" si="109"/>
        <v>0:00</v>
      </c>
      <c r="O909" s="26">
        <f t="shared" si="110"/>
        <v>0</v>
      </c>
      <c r="P909" s="42" t="str">
        <f>VLOOKUP(O909,TABLES!$F$2:$H$8,3)</f>
        <v>zero</v>
      </c>
      <c r="Q909" s="5"/>
    </row>
    <row r="910" spans="1:17" x14ac:dyDescent="0.35">
      <c r="A910" s="39" t="s">
        <v>4</v>
      </c>
      <c r="B910" s="14"/>
      <c r="C910" s="26" t="str">
        <f t="shared" si="104"/>
        <v>Q4-1899</v>
      </c>
      <c r="D910" s="27" t="str">
        <f t="shared" si="105"/>
        <v>1900</v>
      </c>
      <c r="E910" s="26" t="str">
        <f t="shared" si="106"/>
        <v>Q4</v>
      </c>
      <c r="F910" s="25" t="str">
        <f t="shared" si="107"/>
        <v>Jan-00</v>
      </c>
      <c r="G910" s="26" t="str">
        <f t="shared" si="108"/>
        <v>Sat</v>
      </c>
      <c r="H910" s="5"/>
      <c r="I910" s="42" t="e">
        <f>VLOOKUP(H910,TABLES!$A$2:$B$146,2,FALSE)</f>
        <v>#N/A</v>
      </c>
      <c r="J910" s="42" t="e">
        <f>VLOOKUP(I910,TABLES!$B$2:$C$146,2,FALSE)</f>
        <v>#N/A</v>
      </c>
      <c r="K910" s="2"/>
      <c r="L910" s="21">
        <v>0</v>
      </c>
      <c r="M910" s="21">
        <v>0</v>
      </c>
      <c r="N910" s="26" t="str">
        <f t="shared" si="109"/>
        <v>0:00</v>
      </c>
      <c r="O910" s="26">
        <f t="shared" si="110"/>
        <v>0</v>
      </c>
      <c r="P910" s="42" t="str">
        <f>VLOOKUP(O910,TABLES!$F$2:$H$8,3)</f>
        <v>zero</v>
      </c>
      <c r="Q910" s="5"/>
    </row>
    <row r="911" spans="1:17" x14ac:dyDescent="0.35">
      <c r="A911" s="39" t="s">
        <v>4</v>
      </c>
      <c r="B911" s="14"/>
      <c r="C911" s="26" t="str">
        <f t="shared" si="104"/>
        <v>Q4-1899</v>
      </c>
      <c r="D911" s="27" t="str">
        <f t="shared" si="105"/>
        <v>1900</v>
      </c>
      <c r="E911" s="26" t="str">
        <f t="shared" si="106"/>
        <v>Q4</v>
      </c>
      <c r="F911" s="25" t="str">
        <f t="shared" si="107"/>
        <v>Jan-00</v>
      </c>
      <c r="G911" s="26" t="str">
        <f t="shared" si="108"/>
        <v>Sat</v>
      </c>
      <c r="H911" s="5"/>
      <c r="I911" s="42" t="e">
        <f>VLOOKUP(H911,TABLES!$A$2:$B$146,2,FALSE)</f>
        <v>#N/A</v>
      </c>
      <c r="J911" s="42" t="e">
        <f>VLOOKUP(I911,TABLES!$B$2:$C$146,2,FALSE)</f>
        <v>#N/A</v>
      </c>
      <c r="K911" s="2"/>
      <c r="L911" s="21">
        <v>0</v>
      </c>
      <c r="M911" s="21">
        <v>0</v>
      </c>
      <c r="N911" s="26" t="str">
        <f t="shared" si="109"/>
        <v>0:00</v>
      </c>
      <c r="O911" s="26">
        <f t="shared" si="110"/>
        <v>0</v>
      </c>
      <c r="P911" s="42" t="str">
        <f>VLOOKUP(O911,TABLES!$F$2:$H$8,3)</f>
        <v>zero</v>
      </c>
      <c r="Q911" s="5"/>
    </row>
    <row r="912" spans="1:17" x14ac:dyDescent="0.35">
      <c r="A912" s="39" t="s">
        <v>4</v>
      </c>
      <c r="B912" s="14"/>
      <c r="C912" s="26" t="str">
        <f t="shared" si="104"/>
        <v>Q4-1899</v>
      </c>
      <c r="D912" s="27" t="str">
        <f t="shared" si="105"/>
        <v>1900</v>
      </c>
      <c r="E912" s="26" t="str">
        <f t="shared" si="106"/>
        <v>Q4</v>
      </c>
      <c r="F912" s="25" t="str">
        <f t="shared" si="107"/>
        <v>Jan-00</v>
      </c>
      <c r="G912" s="26" t="str">
        <f t="shared" si="108"/>
        <v>Sat</v>
      </c>
      <c r="H912" s="5"/>
      <c r="I912" s="42" t="e">
        <f>VLOOKUP(H912,TABLES!$A$2:$B$146,2,FALSE)</f>
        <v>#N/A</v>
      </c>
      <c r="J912" s="42" t="e">
        <f>VLOOKUP(I912,TABLES!$B$2:$C$146,2,FALSE)</f>
        <v>#N/A</v>
      </c>
      <c r="K912" s="2"/>
      <c r="L912" s="21">
        <v>0</v>
      </c>
      <c r="M912" s="21">
        <v>0</v>
      </c>
      <c r="N912" s="26" t="str">
        <f t="shared" si="109"/>
        <v>0:00</v>
      </c>
      <c r="O912" s="26">
        <f t="shared" si="110"/>
        <v>0</v>
      </c>
      <c r="P912" s="42" t="str">
        <f>VLOOKUP(O912,TABLES!$F$2:$H$8,3)</f>
        <v>zero</v>
      </c>
      <c r="Q912" s="5"/>
    </row>
    <row r="913" spans="1:17" x14ac:dyDescent="0.35">
      <c r="A913" s="39" t="s">
        <v>4</v>
      </c>
      <c r="B913" s="14"/>
      <c r="C913" s="26" t="str">
        <f t="shared" si="104"/>
        <v>Q4-1899</v>
      </c>
      <c r="D913" s="27" t="str">
        <f t="shared" si="105"/>
        <v>1900</v>
      </c>
      <c r="E913" s="26" t="str">
        <f t="shared" si="106"/>
        <v>Q4</v>
      </c>
      <c r="F913" s="25" t="str">
        <f t="shared" si="107"/>
        <v>Jan-00</v>
      </c>
      <c r="G913" s="26" t="str">
        <f t="shared" si="108"/>
        <v>Sat</v>
      </c>
      <c r="H913" s="5"/>
      <c r="I913" s="42" t="e">
        <f>VLOOKUP(H913,TABLES!$A$2:$B$146,2,FALSE)</f>
        <v>#N/A</v>
      </c>
      <c r="J913" s="42" t="e">
        <f>VLOOKUP(I913,TABLES!$B$2:$C$146,2,FALSE)</f>
        <v>#N/A</v>
      </c>
      <c r="K913" s="2"/>
      <c r="L913" s="21">
        <v>0</v>
      </c>
      <c r="M913" s="21">
        <v>0</v>
      </c>
      <c r="N913" s="26" t="str">
        <f t="shared" si="109"/>
        <v>0:00</v>
      </c>
      <c r="O913" s="26">
        <f t="shared" si="110"/>
        <v>0</v>
      </c>
      <c r="P913" s="42" t="str">
        <f>VLOOKUP(O913,TABLES!$F$2:$H$8,3)</f>
        <v>zero</v>
      </c>
      <c r="Q913" s="5"/>
    </row>
    <row r="914" spans="1:17" x14ac:dyDescent="0.35">
      <c r="A914" s="39" t="s">
        <v>4</v>
      </c>
      <c r="B914" s="14"/>
      <c r="C914" s="26" t="str">
        <f t="shared" si="104"/>
        <v>Q4-1899</v>
      </c>
      <c r="D914" s="27" t="str">
        <f t="shared" si="105"/>
        <v>1900</v>
      </c>
      <c r="E914" s="26" t="str">
        <f t="shared" si="106"/>
        <v>Q4</v>
      </c>
      <c r="F914" s="25" t="str">
        <f t="shared" si="107"/>
        <v>Jan-00</v>
      </c>
      <c r="G914" s="26" t="str">
        <f t="shared" si="108"/>
        <v>Sat</v>
      </c>
      <c r="H914" s="5"/>
      <c r="I914" s="42" t="e">
        <f>VLOOKUP(H914,TABLES!$A$2:$B$146,2,FALSE)</f>
        <v>#N/A</v>
      </c>
      <c r="J914" s="42" t="e">
        <f>VLOOKUP(I914,TABLES!$B$2:$C$146,2,FALSE)</f>
        <v>#N/A</v>
      </c>
      <c r="K914" s="2"/>
      <c r="L914" s="21">
        <v>0</v>
      </c>
      <c r="M914" s="21">
        <v>0</v>
      </c>
      <c r="N914" s="26" t="str">
        <f t="shared" si="109"/>
        <v>0:00</v>
      </c>
      <c r="O914" s="26">
        <f t="shared" si="110"/>
        <v>0</v>
      </c>
      <c r="P914" s="42" t="str">
        <f>VLOOKUP(O914,TABLES!$F$2:$H$8,3)</f>
        <v>zero</v>
      </c>
      <c r="Q914" s="5"/>
    </row>
    <row r="915" spans="1:17" x14ac:dyDescent="0.35">
      <c r="A915" s="39" t="s">
        <v>4</v>
      </c>
      <c r="B915" s="14"/>
      <c r="C915" s="26" t="str">
        <f t="shared" si="104"/>
        <v>Q4-1899</v>
      </c>
      <c r="D915" s="27" t="str">
        <f t="shared" si="105"/>
        <v>1900</v>
      </c>
      <c r="E915" s="26" t="str">
        <f t="shared" si="106"/>
        <v>Q4</v>
      </c>
      <c r="F915" s="25" t="str">
        <f t="shared" si="107"/>
        <v>Jan-00</v>
      </c>
      <c r="G915" s="26" t="str">
        <f t="shared" si="108"/>
        <v>Sat</v>
      </c>
      <c r="H915" s="5"/>
      <c r="I915" s="42" t="e">
        <f>VLOOKUP(H915,TABLES!$A$2:$B$146,2,FALSE)</f>
        <v>#N/A</v>
      </c>
      <c r="J915" s="42" t="e">
        <f>VLOOKUP(I915,TABLES!$B$2:$C$146,2,FALSE)</f>
        <v>#N/A</v>
      </c>
      <c r="K915" s="2"/>
      <c r="L915" s="21">
        <v>0</v>
      </c>
      <c r="M915" s="21">
        <v>0</v>
      </c>
      <c r="N915" s="26" t="str">
        <f t="shared" si="109"/>
        <v>0:00</v>
      </c>
      <c r="O915" s="26">
        <f t="shared" si="110"/>
        <v>0</v>
      </c>
      <c r="P915" s="42" t="str">
        <f>VLOOKUP(O915,TABLES!$F$2:$H$8,3)</f>
        <v>zero</v>
      </c>
      <c r="Q915" s="5"/>
    </row>
    <row r="916" spans="1:17" x14ac:dyDescent="0.35">
      <c r="A916" s="39" t="s">
        <v>4</v>
      </c>
      <c r="B916" s="14"/>
      <c r="C916" s="26" t="str">
        <f t="shared" si="104"/>
        <v>Q4-1899</v>
      </c>
      <c r="D916" s="27" t="str">
        <f t="shared" si="105"/>
        <v>1900</v>
      </c>
      <c r="E916" s="26" t="str">
        <f t="shared" si="106"/>
        <v>Q4</v>
      </c>
      <c r="F916" s="25" t="str">
        <f t="shared" si="107"/>
        <v>Jan-00</v>
      </c>
      <c r="G916" s="26" t="str">
        <f t="shared" si="108"/>
        <v>Sat</v>
      </c>
      <c r="H916" s="5"/>
      <c r="I916" s="42" t="e">
        <f>VLOOKUP(H916,TABLES!$A$2:$B$146,2,FALSE)</f>
        <v>#N/A</v>
      </c>
      <c r="J916" s="42" t="e">
        <f>VLOOKUP(I916,TABLES!$B$2:$C$146,2,FALSE)</f>
        <v>#N/A</v>
      </c>
      <c r="K916" s="2"/>
      <c r="L916" s="21">
        <v>0</v>
      </c>
      <c r="M916" s="21">
        <v>0</v>
      </c>
      <c r="N916" s="26" t="str">
        <f t="shared" si="109"/>
        <v>0:00</v>
      </c>
      <c r="O916" s="26">
        <f t="shared" si="110"/>
        <v>0</v>
      </c>
      <c r="P916" s="42" t="str">
        <f>VLOOKUP(O916,TABLES!$F$2:$H$8,3)</f>
        <v>zero</v>
      </c>
      <c r="Q916" s="5"/>
    </row>
    <row r="917" spans="1:17" x14ac:dyDescent="0.35">
      <c r="A917" s="39" t="s">
        <v>4</v>
      </c>
      <c r="B917" s="14"/>
      <c r="C917" s="26" t="str">
        <f t="shared" si="104"/>
        <v>Q4-1899</v>
      </c>
      <c r="D917" s="27" t="str">
        <f t="shared" si="105"/>
        <v>1900</v>
      </c>
      <c r="E917" s="26" t="str">
        <f t="shared" si="106"/>
        <v>Q4</v>
      </c>
      <c r="F917" s="25" t="str">
        <f t="shared" si="107"/>
        <v>Jan-00</v>
      </c>
      <c r="G917" s="26" t="str">
        <f t="shared" si="108"/>
        <v>Sat</v>
      </c>
      <c r="H917" s="5"/>
      <c r="I917" s="42" t="e">
        <f>VLOOKUP(H917,TABLES!$A$2:$B$146,2,FALSE)</f>
        <v>#N/A</v>
      </c>
      <c r="J917" s="42" t="e">
        <f>VLOOKUP(I917,TABLES!$B$2:$C$146,2,FALSE)</f>
        <v>#N/A</v>
      </c>
      <c r="K917" s="2"/>
      <c r="L917" s="21">
        <v>0</v>
      </c>
      <c r="M917" s="21">
        <v>0</v>
      </c>
      <c r="N917" s="26" t="str">
        <f t="shared" si="109"/>
        <v>0:00</v>
      </c>
      <c r="O917" s="26">
        <f t="shared" si="110"/>
        <v>0</v>
      </c>
      <c r="P917" s="42" t="str">
        <f>VLOOKUP(O917,TABLES!$F$2:$H$8,3)</f>
        <v>zero</v>
      </c>
      <c r="Q917" s="5"/>
    </row>
    <row r="918" spans="1:17" x14ac:dyDescent="0.35">
      <c r="A918" s="39" t="s">
        <v>4</v>
      </c>
      <c r="B918" s="14"/>
      <c r="C918" s="26" t="str">
        <f t="shared" si="104"/>
        <v>Q4-1899</v>
      </c>
      <c r="D918" s="27" t="str">
        <f t="shared" si="105"/>
        <v>1900</v>
      </c>
      <c r="E918" s="26" t="str">
        <f t="shared" si="106"/>
        <v>Q4</v>
      </c>
      <c r="F918" s="25" t="str">
        <f t="shared" si="107"/>
        <v>Jan-00</v>
      </c>
      <c r="G918" s="26" t="str">
        <f t="shared" si="108"/>
        <v>Sat</v>
      </c>
      <c r="H918" s="5"/>
      <c r="I918" s="42" t="e">
        <f>VLOOKUP(H918,TABLES!$A$2:$B$146,2,FALSE)</f>
        <v>#N/A</v>
      </c>
      <c r="J918" s="42" t="e">
        <f>VLOOKUP(I918,TABLES!$B$2:$C$146,2,FALSE)</f>
        <v>#N/A</v>
      </c>
      <c r="K918" s="2"/>
      <c r="L918" s="21">
        <v>0</v>
      </c>
      <c r="M918" s="21">
        <v>0</v>
      </c>
      <c r="N918" s="26" t="str">
        <f t="shared" si="109"/>
        <v>0:00</v>
      </c>
      <c r="O918" s="26">
        <f t="shared" si="110"/>
        <v>0</v>
      </c>
      <c r="P918" s="42" t="str">
        <f>VLOOKUP(O918,TABLES!$F$2:$H$8,3)</f>
        <v>zero</v>
      </c>
      <c r="Q918" s="5"/>
    </row>
    <row r="919" spans="1:17" x14ac:dyDescent="0.35">
      <c r="A919" s="39" t="s">
        <v>4</v>
      </c>
      <c r="B919" s="14"/>
      <c r="C919" s="26" t="str">
        <f t="shared" si="104"/>
        <v>Q4-1899</v>
      </c>
      <c r="D919" s="27" t="str">
        <f t="shared" si="105"/>
        <v>1900</v>
      </c>
      <c r="E919" s="26" t="str">
        <f t="shared" si="106"/>
        <v>Q4</v>
      </c>
      <c r="F919" s="25" t="str">
        <f t="shared" si="107"/>
        <v>Jan-00</v>
      </c>
      <c r="G919" s="26" t="str">
        <f t="shared" si="108"/>
        <v>Sat</v>
      </c>
      <c r="H919" s="5"/>
      <c r="I919" s="42" t="e">
        <f>VLOOKUP(H919,TABLES!$A$2:$B$146,2,FALSE)</f>
        <v>#N/A</v>
      </c>
      <c r="J919" s="42" t="e">
        <f>VLOOKUP(I919,TABLES!$B$2:$C$146,2,FALSE)</f>
        <v>#N/A</v>
      </c>
      <c r="K919" s="2"/>
      <c r="L919" s="21">
        <v>0</v>
      </c>
      <c r="M919" s="21">
        <v>0</v>
      </c>
      <c r="N919" s="26" t="str">
        <f t="shared" si="109"/>
        <v>0:00</v>
      </c>
      <c r="O919" s="26">
        <f t="shared" si="110"/>
        <v>0</v>
      </c>
      <c r="P919" s="42" t="str">
        <f>VLOOKUP(O919,TABLES!$F$2:$H$8,3)</f>
        <v>zero</v>
      </c>
      <c r="Q919" s="5"/>
    </row>
    <row r="920" spans="1:17" x14ac:dyDescent="0.35">
      <c r="A920" s="39" t="s">
        <v>4</v>
      </c>
      <c r="B920" s="14"/>
      <c r="C920" s="26" t="str">
        <f t="shared" si="104"/>
        <v>Q4-1899</v>
      </c>
      <c r="D920" s="27" t="str">
        <f t="shared" si="105"/>
        <v>1900</v>
      </c>
      <c r="E920" s="26" t="str">
        <f t="shared" si="106"/>
        <v>Q4</v>
      </c>
      <c r="F920" s="25" t="str">
        <f t="shared" si="107"/>
        <v>Jan-00</v>
      </c>
      <c r="G920" s="26" t="str">
        <f t="shared" si="108"/>
        <v>Sat</v>
      </c>
      <c r="H920" s="5"/>
      <c r="I920" s="42" t="e">
        <f>VLOOKUP(H920,TABLES!$A$2:$B$146,2,FALSE)</f>
        <v>#N/A</v>
      </c>
      <c r="J920" s="42" t="e">
        <f>VLOOKUP(I920,TABLES!$B$2:$C$146,2,FALSE)</f>
        <v>#N/A</v>
      </c>
      <c r="K920" s="2"/>
      <c r="L920" s="21">
        <v>0</v>
      </c>
      <c r="M920" s="21">
        <v>0</v>
      </c>
      <c r="N920" s="26" t="str">
        <f t="shared" si="109"/>
        <v>0:00</v>
      </c>
      <c r="O920" s="26">
        <f t="shared" si="110"/>
        <v>0</v>
      </c>
      <c r="P920" s="42" t="str">
        <f>VLOOKUP(O920,TABLES!$F$2:$H$8,3)</f>
        <v>zero</v>
      </c>
      <c r="Q920" s="5"/>
    </row>
    <row r="921" spans="1:17" x14ac:dyDescent="0.35">
      <c r="A921" s="39" t="s">
        <v>4</v>
      </c>
      <c r="B921" s="14"/>
      <c r="C921" s="26" t="str">
        <f t="shared" si="104"/>
        <v>Q4-1899</v>
      </c>
      <c r="D921" s="27" t="str">
        <f t="shared" si="105"/>
        <v>1900</v>
      </c>
      <c r="E921" s="26" t="str">
        <f t="shared" si="106"/>
        <v>Q4</v>
      </c>
      <c r="F921" s="25" t="str">
        <f t="shared" si="107"/>
        <v>Jan-00</v>
      </c>
      <c r="G921" s="26" t="str">
        <f t="shared" si="108"/>
        <v>Sat</v>
      </c>
      <c r="H921" s="5"/>
      <c r="I921" s="42" t="e">
        <f>VLOOKUP(H921,TABLES!$A$2:$B$146,2,FALSE)</f>
        <v>#N/A</v>
      </c>
      <c r="J921" s="42" t="e">
        <f>VLOOKUP(I921,TABLES!$B$2:$C$146,2,FALSE)</f>
        <v>#N/A</v>
      </c>
      <c r="K921" s="2"/>
      <c r="L921" s="21">
        <v>0</v>
      </c>
      <c r="M921" s="21">
        <v>0</v>
      </c>
      <c r="N921" s="26" t="str">
        <f t="shared" si="109"/>
        <v>0:00</v>
      </c>
      <c r="O921" s="26">
        <f t="shared" si="110"/>
        <v>0</v>
      </c>
      <c r="P921" s="42" t="str">
        <f>VLOOKUP(O921,TABLES!$F$2:$H$8,3)</f>
        <v>zero</v>
      </c>
      <c r="Q921" s="5"/>
    </row>
    <row r="922" spans="1:17" x14ac:dyDescent="0.35">
      <c r="A922" s="39" t="s">
        <v>4</v>
      </c>
      <c r="B922" s="14"/>
      <c r="C922" s="26" t="str">
        <f t="shared" si="104"/>
        <v>Q4-1899</v>
      </c>
      <c r="D922" s="27" t="str">
        <f t="shared" si="105"/>
        <v>1900</v>
      </c>
      <c r="E922" s="26" t="str">
        <f t="shared" si="106"/>
        <v>Q4</v>
      </c>
      <c r="F922" s="25" t="str">
        <f t="shared" si="107"/>
        <v>Jan-00</v>
      </c>
      <c r="G922" s="26" t="str">
        <f t="shared" si="108"/>
        <v>Sat</v>
      </c>
      <c r="H922" s="5"/>
      <c r="I922" s="42" t="e">
        <f>VLOOKUP(H922,TABLES!$A$2:$B$146,2,FALSE)</f>
        <v>#N/A</v>
      </c>
      <c r="J922" s="42" t="e">
        <f>VLOOKUP(I922,TABLES!$B$2:$C$146,2,FALSE)</f>
        <v>#N/A</v>
      </c>
      <c r="K922" s="2"/>
      <c r="L922" s="21">
        <v>0</v>
      </c>
      <c r="M922" s="21">
        <v>0</v>
      </c>
      <c r="N922" s="26" t="str">
        <f t="shared" si="109"/>
        <v>0:00</v>
      </c>
      <c r="O922" s="26">
        <f t="shared" si="110"/>
        <v>0</v>
      </c>
      <c r="P922" s="42" t="str">
        <f>VLOOKUP(O922,TABLES!$F$2:$H$8,3)</f>
        <v>zero</v>
      </c>
      <c r="Q922" s="5"/>
    </row>
    <row r="923" spans="1:17" x14ac:dyDescent="0.35">
      <c r="A923" s="39" t="s">
        <v>4</v>
      </c>
      <c r="B923" s="14"/>
      <c r="C923" s="26" t="str">
        <f t="shared" si="104"/>
        <v>Q4-1899</v>
      </c>
      <c r="D923" s="27" t="str">
        <f t="shared" si="105"/>
        <v>1900</v>
      </c>
      <c r="E923" s="26" t="str">
        <f t="shared" si="106"/>
        <v>Q4</v>
      </c>
      <c r="F923" s="25" t="str">
        <f t="shared" si="107"/>
        <v>Jan-00</v>
      </c>
      <c r="G923" s="26" t="str">
        <f t="shared" si="108"/>
        <v>Sat</v>
      </c>
      <c r="H923" s="5"/>
      <c r="I923" s="42" t="e">
        <f>VLOOKUP(H923,TABLES!$A$2:$B$146,2,FALSE)</f>
        <v>#N/A</v>
      </c>
      <c r="J923" s="42" t="e">
        <f>VLOOKUP(I923,TABLES!$B$2:$C$146,2,FALSE)</f>
        <v>#N/A</v>
      </c>
      <c r="K923" s="2"/>
      <c r="L923" s="21">
        <v>0</v>
      </c>
      <c r="M923" s="21">
        <v>0</v>
      </c>
      <c r="N923" s="26" t="str">
        <f t="shared" si="109"/>
        <v>0:00</v>
      </c>
      <c r="O923" s="26">
        <f t="shared" si="110"/>
        <v>0</v>
      </c>
      <c r="P923" s="42" t="str">
        <f>VLOOKUP(O923,TABLES!$F$2:$H$8,3)</f>
        <v>zero</v>
      </c>
      <c r="Q923" s="5"/>
    </row>
    <row r="924" spans="1:17" x14ac:dyDescent="0.35">
      <c r="A924" s="39" t="s">
        <v>4</v>
      </c>
      <c r="B924" s="14"/>
      <c r="C924" s="26" t="str">
        <f t="shared" si="104"/>
        <v>Q4-1899</v>
      </c>
      <c r="D924" s="27" t="str">
        <f t="shared" si="105"/>
        <v>1900</v>
      </c>
      <c r="E924" s="26" t="str">
        <f t="shared" si="106"/>
        <v>Q4</v>
      </c>
      <c r="F924" s="25" t="str">
        <f t="shared" si="107"/>
        <v>Jan-00</v>
      </c>
      <c r="G924" s="26" t="str">
        <f t="shared" si="108"/>
        <v>Sat</v>
      </c>
      <c r="H924" s="5"/>
      <c r="I924" s="42" t="e">
        <f>VLOOKUP(H924,TABLES!$A$2:$B$146,2,FALSE)</f>
        <v>#N/A</v>
      </c>
      <c r="J924" s="42" t="e">
        <f>VLOOKUP(I924,TABLES!$B$2:$C$146,2,FALSE)</f>
        <v>#N/A</v>
      </c>
      <c r="K924" s="2"/>
      <c r="L924" s="21">
        <v>0</v>
      </c>
      <c r="M924" s="21">
        <v>0</v>
      </c>
      <c r="N924" s="26" t="str">
        <f t="shared" si="109"/>
        <v>0:00</v>
      </c>
      <c r="O924" s="26">
        <f t="shared" si="110"/>
        <v>0</v>
      </c>
      <c r="P924" s="42" t="str">
        <f>VLOOKUP(O924,TABLES!$F$2:$H$8,3)</f>
        <v>zero</v>
      </c>
      <c r="Q924" s="5"/>
    </row>
    <row r="925" spans="1:17" x14ac:dyDescent="0.35">
      <c r="A925" s="39" t="s">
        <v>4</v>
      </c>
      <c r="B925" s="14"/>
      <c r="C925" s="26" t="str">
        <f t="shared" si="104"/>
        <v>Q4-1899</v>
      </c>
      <c r="D925" s="27" t="str">
        <f t="shared" si="105"/>
        <v>1900</v>
      </c>
      <c r="E925" s="26" t="str">
        <f t="shared" si="106"/>
        <v>Q4</v>
      </c>
      <c r="F925" s="25" t="str">
        <f t="shared" si="107"/>
        <v>Jan-00</v>
      </c>
      <c r="G925" s="26" t="str">
        <f t="shared" si="108"/>
        <v>Sat</v>
      </c>
      <c r="H925" s="5"/>
      <c r="I925" s="42" t="e">
        <f>VLOOKUP(H925,TABLES!$A$2:$B$146,2,FALSE)</f>
        <v>#N/A</v>
      </c>
      <c r="J925" s="42" t="e">
        <f>VLOOKUP(I925,TABLES!$B$2:$C$146,2,FALSE)</f>
        <v>#N/A</v>
      </c>
      <c r="K925" s="2"/>
      <c r="L925" s="21">
        <v>0</v>
      </c>
      <c r="M925" s="21">
        <v>0</v>
      </c>
      <c r="N925" s="26" t="str">
        <f t="shared" si="109"/>
        <v>0:00</v>
      </c>
      <c r="O925" s="26">
        <f t="shared" si="110"/>
        <v>0</v>
      </c>
      <c r="P925" s="42" t="str">
        <f>VLOOKUP(O925,TABLES!$F$2:$H$8,3)</f>
        <v>zero</v>
      </c>
      <c r="Q925" s="5"/>
    </row>
    <row r="926" spans="1:17" x14ac:dyDescent="0.35">
      <c r="A926" s="39" t="s">
        <v>4</v>
      </c>
      <c r="B926" s="14"/>
      <c r="C926" s="26" t="str">
        <f t="shared" si="104"/>
        <v>Q4-1899</v>
      </c>
      <c r="D926" s="27" t="str">
        <f t="shared" si="105"/>
        <v>1900</v>
      </c>
      <c r="E926" s="26" t="str">
        <f t="shared" si="106"/>
        <v>Q4</v>
      </c>
      <c r="F926" s="25" t="str">
        <f t="shared" si="107"/>
        <v>Jan-00</v>
      </c>
      <c r="G926" s="26" t="str">
        <f t="shared" si="108"/>
        <v>Sat</v>
      </c>
      <c r="H926" s="5"/>
      <c r="I926" s="42" t="e">
        <f>VLOOKUP(H926,TABLES!$A$2:$B$146,2,FALSE)</f>
        <v>#N/A</v>
      </c>
      <c r="J926" s="42" t="e">
        <f>VLOOKUP(I926,TABLES!$B$2:$C$146,2,FALSE)</f>
        <v>#N/A</v>
      </c>
      <c r="K926" s="2"/>
      <c r="L926" s="21">
        <v>0</v>
      </c>
      <c r="M926" s="21">
        <v>0</v>
      </c>
      <c r="N926" s="26" t="str">
        <f t="shared" si="109"/>
        <v>0:00</v>
      </c>
      <c r="O926" s="26">
        <f t="shared" si="110"/>
        <v>0</v>
      </c>
      <c r="P926" s="42" t="str">
        <f>VLOOKUP(O926,TABLES!$F$2:$H$8,3)</f>
        <v>zero</v>
      </c>
      <c r="Q926" s="5"/>
    </row>
    <row r="927" spans="1:17" x14ac:dyDescent="0.35">
      <c r="A927" s="39" t="s">
        <v>4</v>
      </c>
      <c r="B927" s="14"/>
      <c r="C927" s="26" t="str">
        <f t="shared" si="104"/>
        <v>Q4-1899</v>
      </c>
      <c r="D927" s="27" t="str">
        <f t="shared" si="105"/>
        <v>1900</v>
      </c>
      <c r="E927" s="26" t="str">
        <f t="shared" si="106"/>
        <v>Q4</v>
      </c>
      <c r="F927" s="25" t="str">
        <f t="shared" si="107"/>
        <v>Jan-00</v>
      </c>
      <c r="G927" s="26" t="str">
        <f t="shared" si="108"/>
        <v>Sat</v>
      </c>
      <c r="H927" s="5"/>
      <c r="I927" s="42" t="e">
        <f>VLOOKUP(H927,TABLES!$A$2:$B$146,2,FALSE)</f>
        <v>#N/A</v>
      </c>
      <c r="J927" s="42" t="e">
        <f>VLOOKUP(I927,TABLES!$B$2:$C$146,2,FALSE)</f>
        <v>#N/A</v>
      </c>
      <c r="K927" s="2"/>
      <c r="L927" s="21">
        <v>0</v>
      </c>
      <c r="M927" s="21">
        <v>0</v>
      </c>
      <c r="N927" s="26" t="str">
        <f t="shared" si="109"/>
        <v>0:00</v>
      </c>
      <c r="O927" s="26">
        <f t="shared" si="110"/>
        <v>0</v>
      </c>
      <c r="P927" s="42" t="str">
        <f>VLOOKUP(O927,TABLES!$F$2:$H$8,3)</f>
        <v>zero</v>
      </c>
      <c r="Q927" s="5"/>
    </row>
    <row r="928" spans="1:17" x14ac:dyDescent="0.35">
      <c r="A928" s="39" t="s">
        <v>4</v>
      </c>
      <c r="B928" s="14"/>
      <c r="C928" s="26" t="str">
        <f t="shared" si="104"/>
        <v>Q4-1899</v>
      </c>
      <c r="D928" s="27" t="str">
        <f t="shared" si="105"/>
        <v>1900</v>
      </c>
      <c r="E928" s="26" t="str">
        <f t="shared" si="106"/>
        <v>Q4</v>
      </c>
      <c r="F928" s="25" t="str">
        <f t="shared" si="107"/>
        <v>Jan-00</v>
      </c>
      <c r="G928" s="26" t="str">
        <f t="shared" si="108"/>
        <v>Sat</v>
      </c>
      <c r="H928" s="5"/>
      <c r="I928" s="42" t="e">
        <f>VLOOKUP(H928,TABLES!$A$2:$B$146,2,FALSE)</f>
        <v>#N/A</v>
      </c>
      <c r="J928" s="42" t="e">
        <f>VLOOKUP(I928,TABLES!$B$2:$C$146,2,FALSE)</f>
        <v>#N/A</v>
      </c>
      <c r="K928" s="2"/>
      <c r="L928" s="21">
        <v>0</v>
      </c>
      <c r="M928" s="21">
        <v>0</v>
      </c>
      <c r="N928" s="26" t="str">
        <f t="shared" si="109"/>
        <v>0:00</v>
      </c>
      <c r="O928" s="26">
        <f t="shared" si="110"/>
        <v>0</v>
      </c>
      <c r="P928" s="42" t="str">
        <f>VLOOKUP(O928,TABLES!$F$2:$H$8,3)</f>
        <v>zero</v>
      </c>
      <c r="Q928" s="5"/>
    </row>
    <row r="929" spans="1:17" x14ac:dyDescent="0.35">
      <c r="A929" s="39" t="s">
        <v>4</v>
      </c>
      <c r="B929" s="14"/>
      <c r="C929" s="26" t="str">
        <f t="shared" si="104"/>
        <v>Q4-1899</v>
      </c>
      <c r="D929" s="27" t="str">
        <f t="shared" si="105"/>
        <v>1900</v>
      </c>
      <c r="E929" s="26" t="str">
        <f t="shared" si="106"/>
        <v>Q4</v>
      </c>
      <c r="F929" s="25" t="str">
        <f t="shared" si="107"/>
        <v>Jan-00</v>
      </c>
      <c r="G929" s="26" t="str">
        <f t="shared" si="108"/>
        <v>Sat</v>
      </c>
      <c r="H929" s="5"/>
      <c r="I929" s="42" t="e">
        <f>VLOOKUP(H929,TABLES!$A$2:$B$146,2,FALSE)</f>
        <v>#N/A</v>
      </c>
      <c r="J929" s="42" t="e">
        <f>VLOOKUP(I929,TABLES!$B$2:$C$146,2,FALSE)</f>
        <v>#N/A</v>
      </c>
      <c r="K929" s="2"/>
      <c r="L929" s="21">
        <v>0</v>
      </c>
      <c r="M929" s="21">
        <v>0</v>
      </c>
      <c r="N929" s="26" t="str">
        <f t="shared" si="109"/>
        <v>0:00</v>
      </c>
      <c r="O929" s="26">
        <f t="shared" si="110"/>
        <v>0</v>
      </c>
      <c r="P929" s="42" t="str">
        <f>VLOOKUP(O929,TABLES!$F$2:$H$8,3)</f>
        <v>zero</v>
      </c>
      <c r="Q929" s="5"/>
    </row>
    <row r="930" spans="1:17" x14ac:dyDescent="0.35">
      <c r="A930" s="39" t="s">
        <v>4</v>
      </c>
      <c r="B930" s="14"/>
      <c r="C930" s="26" t="str">
        <f t="shared" si="104"/>
        <v>Q4-1899</v>
      </c>
      <c r="D930" s="27" t="str">
        <f t="shared" si="105"/>
        <v>1900</v>
      </c>
      <c r="E930" s="26" t="str">
        <f t="shared" si="106"/>
        <v>Q4</v>
      </c>
      <c r="F930" s="25" t="str">
        <f t="shared" si="107"/>
        <v>Jan-00</v>
      </c>
      <c r="G930" s="26" t="str">
        <f t="shared" si="108"/>
        <v>Sat</v>
      </c>
      <c r="H930" s="5"/>
      <c r="I930" s="42" t="e">
        <f>VLOOKUP(H930,TABLES!$A$2:$B$146,2,FALSE)</f>
        <v>#N/A</v>
      </c>
      <c r="J930" s="42" t="e">
        <f>VLOOKUP(I930,TABLES!$B$2:$C$146,2,FALSE)</f>
        <v>#N/A</v>
      </c>
      <c r="K930" s="2"/>
      <c r="L930" s="21">
        <v>0</v>
      </c>
      <c r="M930" s="21">
        <v>0</v>
      </c>
      <c r="N930" s="26" t="str">
        <f t="shared" si="109"/>
        <v>0:00</v>
      </c>
      <c r="O930" s="26">
        <f t="shared" si="110"/>
        <v>0</v>
      </c>
      <c r="P930" s="42" t="str">
        <f>VLOOKUP(O930,TABLES!$F$2:$H$8,3)</f>
        <v>zero</v>
      </c>
      <c r="Q930" s="5"/>
    </row>
    <row r="931" spans="1:17" x14ac:dyDescent="0.35">
      <c r="A931" s="39" t="s">
        <v>4</v>
      </c>
      <c r="B931" s="14"/>
      <c r="C931" s="26" t="str">
        <f t="shared" si="104"/>
        <v>Q4-1899</v>
      </c>
      <c r="D931" s="27" t="str">
        <f t="shared" si="105"/>
        <v>1900</v>
      </c>
      <c r="E931" s="26" t="str">
        <f t="shared" si="106"/>
        <v>Q4</v>
      </c>
      <c r="F931" s="25" t="str">
        <f t="shared" si="107"/>
        <v>Jan-00</v>
      </c>
      <c r="G931" s="26" t="str">
        <f t="shared" si="108"/>
        <v>Sat</v>
      </c>
      <c r="H931" s="5"/>
      <c r="I931" s="42" t="e">
        <f>VLOOKUP(H931,TABLES!$A$2:$B$146,2,FALSE)</f>
        <v>#N/A</v>
      </c>
      <c r="J931" s="42" t="e">
        <f>VLOOKUP(I931,TABLES!$B$2:$C$146,2,FALSE)</f>
        <v>#N/A</v>
      </c>
      <c r="K931" s="2"/>
      <c r="L931" s="21">
        <v>0</v>
      </c>
      <c r="M931" s="21">
        <v>0</v>
      </c>
      <c r="N931" s="26" t="str">
        <f t="shared" si="109"/>
        <v>0:00</v>
      </c>
      <c r="O931" s="26">
        <f t="shared" si="110"/>
        <v>0</v>
      </c>
      <c r="P931" s="42" t="str">
        <f>VLOOKUP(O931,TABLES!$F$2:$H$8,3)</f>
        <v>zero</v>
      </c>
      <c r="Q931" s="5"/>
    </row>
    <row r="932" spans="1:17" x14ac:dyDescent="0.35">
      <c r="A932" s="39" t="s">
        <v>4</v>
      </c>
      <c r="B932" s="14"/>
      <c r="C932" s="26" t="str">
        <f t="shared" si="104"/>
        <v>Q4-1899</v>
      </c>
      <c r="D932" s="27" t="str">
        <f t="shared" si="105"/>
        <v>1900</v>
      </c>
      <c r="E932" s="26" t="str">
        <f t="shared" si="106"/>
        <v>Q4</v>
      </c>
      <c r="F932" s="25" t="str">
        <f t="shared" si="107"/>
        <v>Jan-00</v>
      </c>
      <c r="G932" s="26" t="str">
        <f t="shared" si="108"/>
        <v>Sat</v>
      </c>
      <c r="H932" s="5"/>
      <c r="I932" s="42" t="e">
        <f>VLOOKUP(H932,TABLES!$A$2:$B$146,2,FALSE)</f>
        <v>#N/A</v>
      </c>
      <c r="J932" s="42" t="e">
        <f>VLOOKUP(I932,TABLES!$B$2:$C$146,2,FALSE)</f>
        <v>#N/A</v>
      </c>
      <c r="K932" s="2"/>
      <c r="L932" s="21">
        <v>0</v>
      </c>
      <c r="M932" s="21">
        <v>0</v>
      </c>
      <c r="N932" s="26" t="str">
        <f t="shared" si="109"/>
        <v>0:00</v>
      </c>
      <c r="O932" s="26">
        <f t="shared" si="110"/>
        <v>0</v>
      </c>
      <c r="P932" s="42" t="str">
        <f>VLOOKUP(O932,TABLES!$F$2:$H$8,3)</f>
        <v>zero</v>
      </c>
      <c r="Q932" s="5"/>
    </row>
    <row r="933" spans="1:17" x14ac:dyDescent="0.35">
      <c r="A933" s="39" t="s">
        <v>4</v>
      </c>
      <c r="B933" s="14"/>
      <c r="C933" s="26" t="str">
        <f t="shared" si="104"/>
        <v>Q4-1899</v>
      </c>
      <c r="D933" s="27" t="str">
        <f t="shared" si="105"/>
        <v>1900</v>
      </c>
      <c r="E933" s="26" t="str">
        <f t="shared" si="106"/>
        <v>Q4</v>
      </c>
      <c r="F933" s="25" t="str">
        <f t="shared" si="107"/>
        <v>Jan-00</v>
      </c>
      <c r="G933" s="26" t="str">
        <f t="shared" si="108"/>
        <v>Sat</v>
      </c>
      <c r="H933" s="5"/>
      <c r="I933" s="42" t="e">
        <f>VLOOKUP(H933,TABLES!$A$2:$B$146,2,FALSE)</f>
        <v>#N/A</v>
      </c>
      <c r="J933" s="42" t="e">
        <f>VLOOKUP(I933,TABLES!$B$2:$C$146,2,FALSE)</f>
        <v>#N/A</v>
      </c>
      <c r="K933" s="2"/>
      <c r="L933" s="21">
        <v>0</v>
      </c>
      <c r="M933" s="21">
        <v>0</v>
      </c>
      <c r="N933" s="26" t="str">
        <f t="shared" si="109"/>
        <v>0:00</v>
      </c>
      <c r="O933" s="26">
        <f t="shared" si="110"/>
        <v>0</v>
      </c>
      <c r="P933" s="42" t="str">
        <f>VLOOKUP(O933,TABLES!$F$2:$H$8,3)</f>
        <v>zero</v>
      </c>
      <c r="Q933" s="5"/>
    </row>
    <row r="934" spans="1:17" x14ac:dyDescent="0.35">
      <c r="A934" s="39" t="s">
        <v>4</v>
      </c>
      <c r="B934" s="14"/>
      <c r="C934" s="26" t="str">
        <f t="shared" si="104"/>
        <v>Q4-1899</v>
      </c>
      <c r="D934" s="27" t="str">
        <f t="shared" si="105"/>
        <v>1900</v>
      </c>
      <c r="E934" s="26" t="str">
        <f t="shared" si="106"/>
        <v>Q4</v>
      </c>
      <c r="F934" s="25" t="str">
        <f t="shared" si="107"/>
        <v>Jan-00</v>
      </c>
      <c r="G934" s="26" t="str">
        <f t="shared" si="108"/>
        <v>Sat</v>
      </c>
      <c r="H934" s="5"/>
      <c r="I934" s="42" t="e">
        <f>VLOOKUP(H934,TABLES!$A$2:$B$146,2,FALSE)</f>
        <v>#N/A</v>
      </c>
      <c r="J934" s="42" t="e">
        <f>VLOOKUP(I934,TABLES!$B$2:$C$146,2,FALSE)</f>
        <v>#N/A</v>
      </c>
      <c r="K934" s="2"/>
      <c r="L934" s="21">
        <v>0</v>
      </c>
      <c r="M934" s="21">
        <v>0</v>
      </c>
      <c r="N934" s="26" t="str">
        <f t="shared" si="109"/>
        <v>0:00</v>
      </c>
      <c r="O934" s="26">
        <f t="shared" si="110"/>
        <v>0</v>
      </c>
      <c r="P934" s="42" t="str">
        <f>VLOOKUP(O934,TABLES!$F$2:$H$8,3)</f>
        <v>zero</v>
      </c>
      <c r="Q934" s="5"/>
    </row>
    <row r="935" spans="1:17" x14ac:dyDescent="0.35">
      <c r="A935" s="39" t="s">
        <v>4</v>
      </c>
      <c r="B935" s="14"/>
      <c r="C935" s="26" t="str">
        <f t="shared" si="104"/>
        <v>Q4-1899</v>
      </c>
      <c r="D935" s="27" t="str">
        <f t="shared" si="105"/>
        <v>1900</v>
      </c>
      <c r="E935" s="26" t="str">
        <f t="shared" si="106"/>
        <v>Q4</v>
      </c>
      <c r="F935" s="25" t="str">
        <f t="shared" si="107"/>
        <v>Jan-00</v>
      </c>
      <c r="G935" s="26" t="str">
        <f t="shared" si="108"/>
        <v>Sat</v>
      </c>
      <c r="H935" s="5"/>
      <c r="I935" s="42" t="e">
        <f>VLOOKUP(H935,TABLES!$A$2:$B$146,2,FALSE)</f>
        <v>#N/A</v>
      </c>
      <c r="J935" s="42" t="e">
        <f>VLOOKUP(I935,TABLES!$B$2:$C$146,2,FALSE)</f>
        <v>#N/A</v>
      </c>
      <c r="K935" s="2"/>
      <c r="L935" s="21">
        <v>0</v>
      </c>
      <c r="M935" s="21">
        <v>0</v>
      </c>
      <c r="N935" s="26" t="str">
        <f t="shared" si="109"/>
        <v>0:00</v>
      </c>
      <c r="O935" s="26">
        <f t="shared" si="110"/>
        <v>0</v>
      </c>
      <c r="P935" s="42" t="str">
        <f>VLOOKUP(O935,TABLES!$F$2:$H$8,3)</f>
        <v>zero</v>
      </c>
      <c r="Q935" s="5"/>
    </row>
    <row r="936" spans="1:17" x14ac:dyDescent="0.35">
      <c r="A936" s="39" t="s">
        <v>4</v>
      </c>
      <c r="B936" s="14"/>
      <c r="C936" s="26" t="str">
        <f t="shared" si="104"/>
        <v>Q4-1899</v>
      </c>
      <c r="D936" s="27" t="str">
        <f t="shared" si="105"/>
        <v>1900</v>
      </c>
      <c r="E936" s="26" t="str">
        <f t="shared" si="106"/>
        <v>Q4</v>
      </c>
      <c r="F936" s="25" t="str">
        <f t="shared" si="107"/>
        <v>Jan-00</v>
      </c>
      <c r="G936" s="26" t="str">
        <f t="shared" si="108"/>
        <v>Sat</v>
      </c>
      <c r="H936" s="5"/>
      <c r="I936" s="42" t="e">
        <f>VLOOKUP(H936,TABLES!$A$2:$B$146,2,FALSE)</f>
        <v>#N/A</v>
      </c>
      <c r="J936" s="42" t="e">
        <f>VLOOKUP(I936,TABLES!$B$2:$C$146,2,FALSE)</f>
        <v>#N/A</v>
      </c>
      <c r="K936" s="2"/>
      <c r="L936" s="21">
        <v>0</v>
      </c>
      <c r="M936" s="21">
        <v>0</v>
      </c>
      <c r="N936" s="26" t="str">
        <f t="shared" si="109"/>
        <v>0:00</v>
      </c>
      <c r="O936" s="26">
        <f t="shared" si="110"/>
        <v>0</v>
      </c>
      <c r="P936" s="42" t="str">
        <f>VLOOKUP(O936,TABLES!$F$2:$H$8,3)</f>
        <v>zero</v>
      </c>
      <c r="Q936" s="5"/>
    </row>
    <row r="937" spans="1:17" x14ac:dyDescent="0.35">
      <c r="A937" s="39" t="s">
        <v>4</v>
      </c>
      <c r="B937" s="14"/>
      <c r="C937" s="26" t="str">
        <f t="shared" si="104"/>
        <v>Q4-1899</v>
      </c>
      <c r="D937" s="27" t="str">
        <f t="shared" si="105"/>
        <v>1900</v>
      </c>
      <c r="E937" s="26" t="str">
        <f t="shared" si="106"/>
        <v>Q4</v>
      </c>
      <c r="F937" s="25" t="str">
        <f t="shared" si="107"/>
        <v>Jan-00</v>
      </c>
      <c r="G937" s="26" t="str">
        <f t="shared" si="108"/>
        <v>Sat</v>
      </c>
      <c r="H937" s="5"/>
      <c r="I937" s="42" t="e">
        <f>VLOOKUP(H937,TABLES!$A$2:$B$146,2,FALSE)</f>
        <v>#N/A</v>
      </c>
      <c r="J937" s="42" t="e">
        <f>VLOOKUP(I937,TABLES!$B$2:$C$146,2,FALSE)</f>
        <v>#N/A</v>
      </c>
      <c r="K937" s="2"/>
      <c r="L937" s="21">
        <v>0</v>
      </c>
      <c r="M937" s="21">
        <v>0</v>
      </c>
      <c r="N937" s="26" t="str">
        <f t="shared" si="109"/>
        <v>0:00</v>
      </c>
      <c r="O937" s="26">
        <f t="shared" si="110"/>
        <v>0</v>
      </c>
      <c r="P937" s="42" t="str">
        <f>VLOOKUP(O937,TABLES!$F$2:$H$8,3)</f>
        <v>zero</v>
      </c>
      <c r="Q937" s="5"/>
    </row>
    <row r="938" spans="1:17" x14ac:dyDescent="0.35">
      <c r="A938" s="39" t="s">
        <v>4</v>
      </c>
      <c r="B938" s="14"/>
      <c r="C938" s="26" t="str">
        <f t="shared" si="104"/>
        <v>Q4-1899</v>
      </c>
      <c r="D938" s="27" t="str">
        <f t="shared" si="105"/>
        <v>1900</v>
      </c>
      <c r="E938" s="26" t="str">
        <f t="shared" si="106"/>
        <v>Q4</v>
      </c>
      <c r="F938" s="25" t="str">
        <f t="shared" si="107"/>
        <v>Jan-00</v>
      </c>
      <c r="G938" s="26" t="str">
        <f t="shared" si="108"/>
        <v>Sat</v>
      </c>
      <c r="H938" s="5"/>
      <c r="I938" s="42" t="e">
        <f>VLOOKUP(H938,TABLES!$A$2:$B$146,2,FALSE)</f>
        <v>#N/A</v>
      </c>
      <c r="J938" s="42" t="e">
        <f>VLOOKUP(I938,TABLES!$B$2:$C$146,2,FALSE)</f>
        <v>#N/A</v>
      </c>
      <c r="K938" s="2"/>
      <c r="L938" s="21">
        <v>0</v>
      </c>
      <c r="M938" s="21">
        <v>0</v>
      </c>
      <c r="N938" s="26" t="str">
        <f t="shared" si="109"/>
        <v>0:00</v>
      </c>
      <c r="O938" s="26">
        <f t="shared" si="110"/>
        <v>0</v>
      </c>
      <c r="P938" s="42" t="str">
        <f>VLOOKUP(O938,TABLES!$F$2:$H$8,3)</f>
        <v>zero</v>
      </c>
      <c r="Q938" s="5"/>
    </row>
    <row r="939" spans="1:17" x14ac:dyDescent="0.35">
      <c r="A939" s="39" t="s">
        <v>4</v>
      </c>
      <c r="B939" s="14"/>
      <c r="C939" s="26" t="str">
        <f t="shared" si="104"/>
        <v>Q4-1899</v>
      </c>
      <c r="D939" s="27" t="str">
        <f t="shared" si="105"/>
        <v>1900</v>
      </c>
      <c r="E939" s="26" t="str">
        <f t="shared" si="106"/>
        <v>Q4</v>
      </c>
      <c r="F939" s="25" t="str">
        <f t="shared" si="107"/>
        <v>Jan-00</v>
      </c>
      <c r="G939" s="26" t="str">
        <f t="shared" si="108"/>
        <v>Sat</v>
      </c>
      <c r="H939" s="5"/>
      <c r="I939" s="42" t="e">
        <f>VLOOKUP(H939,TABLES!$A$2:$B$146,2,FALSE)</f>
        <v>#N/A</v>
      </c>
      <c r="J939" s="42" t="e">
        <f>VLOOKUP(I939,TABLES!$B$2:$C$146,2,FALSE)</f>
        <v>#N/A</v>
      </c>
      <c r="K939" s="2"/>
      <c r="L939" s="21">
        <v>0</v>
      </c>
      <c r="M939" s="21">
        <v>0</v>
      </c>
      <c r="N939" s="26" t="str">
        <f t="shared" si="109"/>
        <v>0:00</v>
      </c>
      <c r="O939" s="26">
        <f t="shared" si="110"/>
        <v>0</v>
      </c>
      <c r="P939" s="42" t="str">
        <f>VLOOKUP(O939,TABLES!$F$2:$H$8,3)</f>
        <v>zero</v>
      </c>
      <c r="Q939" s="5"/>
    </row>
    <row r="940" spans="1:17" x14ac:dyDescent="0.35">
      <c r="A940" s="39" t="s">
        <v>4</v>
      </c>
      <c r="B940" s="14"/>
      <c r="C940" s="26" t="str">
        <f t="shared" si="104"/>
        <v>Q4-1899</v>
      </c>
      <c r="D940" s="27" t="str">
        <f t="shared" si="105"/>
        <v>1900</v>
      </c>
      <c r="E940" s="26" t="str">
        <f t="shared" si="106"/>
        <v>Q4</v>
      </c>
      <c r="F940" s="25" t="str">
        <f t="shared" si="107"/>
        <v>Jan-00</v>
      </c>
      <c r="G940" s="26" t="str">
        <f t="shared" si="108"/>
        <v>Sat</v>
      </c>
      <c r="H940" s="5"/>
      <c r="I940" s="42" t="e">
        <f>VLOOKUP(H940,TABLES!$A$2:$B$146,2,FALSE)</f>
        <v>#N/A</v>
      </c>
      <c r="J940" s="42" t="e">
        <f>VLOOKUP(I940,TABLES!$B$2:$C$146,2,FALSE)</f>
        <v>#N/A</v>
      </c>
      <c r="K940" s="2"/>
      <c r="L940" s="21">
        <v>0</v>
      </c>
      <c r="M940" s="21">
        <v>0</v>
      </c>
      <c r="N940" s="26" t="str">
        <f t="shared" si="109"/>
        <v>0:00</v>
      </c>
      <c r="O940" s="26">
        <f t="shared" si="110"/>
        <v>0</v>
      </c>
      <c r="P940" s="42" t="str">
        <f>VLOOKUP(O940,TABLES!$F$2:$H$8,3)</f>
        <v>zero</v>
      </c>
      <c r="Q940" s="5"/>
    </row>
    <row r="941" spans="1:17" x14ac:dyDescent="0.35">
      <c r="A941" s="39" t="s">
        <v>4</v>
      </c>
      <c r="B941" s="14"/>
      <c r="C941" s="26" t="str">
        <f t="shared" si="104"/>
        <v>Q4-1899</v>
      </c>
      <c r="D941" s="27" t="str">
        <f t="shared" si="105"/>
        <v>1900</v>
      </c>
      <c r="E941" s="26" t="str">
        <f t="shared" si="106"/>
        <v>Q4</v>
      </c>
      <c r="F941" s="25" t="str">
        <f t="shared" si="107"/>
        <v>Jan-00</v>
      </c>
      <c r="G941" s="26" t="str">
        <f t="shared" si="108"/>
        <v>Sat</v>
      </c>
      <c r="H941" s="5"/>
      <c r="I941" s="42" t="e">
        <f>VLOOKUP(H941,TABLES!$A$2:$B$146,2,FALSE)</f>
        <v>#N/A</v>
      </c>
      <c r="J941" s="42" t="e">
        <f>VLOOKUP(I941,TABLES!$B$2:$C$146,2,FALSE)</f>
        <v>#N/A</v>
      </c>
      <c r="K941" s="2"/>
      <c r="L941" s="21">
        <v>0</v>
      </c>
      <c r="M941" s="21">
        <v>0</v>
      </c>
      <c r="N941" s="26" t="str">
        <f t="shared" si="109"/>
        <v>0:00</v>
      </c>
      <c r="O941" s="26">
        <f t="shared" si="110"/>
        <v>0</v>
      </c>
      <c r="P941" s="42" t="str">
        <f>VLOOKUP(O941,TABLES!$F$2:$H$8,3)</f>
        <v>zero</v>
      </c>
      <c r="Q941" s="5"/>
    </row>
    <row r="942" spans="1:17" x14ac:dyDescent="0.35">
      <c r="A942" s="39" t="s">
        <v>4</v>
      </c>
      <c r="B942" s="14"/>
      <c r="C942" s="26" t="str">
        <f t="shared" si="104"/>
        <v>Q4-1899</v>
      </c>
      <c r="D942" s="27" t="str">
        <f t="shared" si="105"/>
        <v>1900</v>
      </c>
      <c r="E942" s="26" t="str">
        <f t="shared" si="106"/>
        <v>Q4</v>
      </c>
      <c r="F942" s="25" t="str">
        <f t="shared" si="107"/>
        <v>Jan-00</v>
      </c>
      <c r="G942" s="26" t="str">
        <f t="shared" si="108"/>
        <v>Sat</v>
      </c>
      <c r="H942" s="5"/>
      <c r="I942" s="42" t="e">
        <f>VLOOKUP(H942,TABLES!$A$2:$B$146,2,FALSE)</f>
        <v>#N/A</v>
      </c>
      <c r="J942" s="42" t="e">
        <f>VLOOKUP(I942,TABLES!$B$2:$C$146,2,FALSE)</f>
        <v>#N/A</v>
      </c>
      <c r="K942" s="2"/>
      <c r="L942" s="21">
        <v>0</v>
      </c>
      <c r="M942" s="21">
        <v>0</v>
      </c>
      <c r="N942" s="26" t="str">
        <f t="shared" si="109"/>
        <v>0:00</v>
      </c>
      <c r="O942" s="26">
        <f t="shared" si="110"/>
        <v>0</v>
      </c>
      <c r="P942" s="42" t="str">
        <f>VLOOKUP(O942,TABLES!$F$2:$H$8,3)</f>
        <v>zero</v>
      </c>
      <c r="Q942" s="5"/>
    </row>
    <row r="943" spans="1:17" x14ac:dyDescent="0.35">
      <c r="A943" s="39" t="s">
        <v>4</v>
      </c>
      <c r="B943" s="14"/>
      <c r="C943" s="26" t="str">
        <f t="shared" si="104"/>
        <v>Q4-1899</v>
      </c>
      <c r="D943" s="27" t="str">
        <f t="shared" si="105"/>
        <v>1900</v>
      </c>
      <c r="E943" s="26" t="str">
        <f t="shared" si="106"/>
        <v>Q4</v>
      </c>
      <c r="F943" s="25" t="str">
        <f t="shared" si="107"/>
        <v>Jan-00</v>
      </c>
      <c r="G943" s="26" t="str">
        <f t="shared" si="108"/>
        <v>Sat</v>
      </c>
      <c r="H943" s="5"/>
      <c r="I943" s="42" t="e">
        <f>VLOOKUP(H943,TABLES!$A$2:$B$146,2,FALSE)</f>
        <v>#N/A</v>
      </c>
      <c r="J943" s="42" t="e">
        <f>VLOOKUP(I943,TABLES!$B$2:$C$146,2,FALSE)</f>
        <v>#N/A</v>
      </c>
      <c r="K943" s="2"/>
      <c r="L943" s="21">
        <v>0</v>
      </c>
      <c r="M943" s="21">
        <v>0</v>
      </c>
      <c r="N943" s="26" t="str">
        <f t="shared" si="109"/>
        <v>0:00</v>
      </c>
      <c r="O943" s="26">
        <f t="shared" si="110"/>
        <v>0</v>
      </c>
      <c r="P943" s="42" t="str">
        <f>VLOOKUP(O943,TABLES!$F$2:$H$8,3)</f>
        <v>zero</v>
      </c>
      <c r="Q943" s="5"/>
    </row>
    <row r="944" spans="1:17" x14ac:dyDescent="0.35">
      <c r="A944" s="39" t="s">
        <v>4</v>
      </c>
      <c r="B944" s="14"/>
      <c r="C944" s="26" t="str">
        <f t="shared" si="104"/>
        <v>Q4-1899</v>
      </c>
      <c r="D944" s="27" t="str">
        <f t="shared" si="105"/>
        <v>1900</v>
      </c>
      <c r="E944" s="26" t="str">
        <f t="shared" si="106"/>
        <v>Q4</v>
      </c>
      <c r="F944" s="25" t="str">
        <f t="shared" si="107"/>
        <v>Jan-00</v>
      </c>
      <c r="G944" s="26" t="str">
        <f t="shared" si="108"/>
        <v>Sat</v>
      </c>
      <c r="H944" s="5"/>
      <c r="I944" s="42" t="e">
        <f>VLOOKUP(H944,TABLES!$A$2:$B$146,2,FALSE)</f>
        <v>#N/A</v>
      </c>
      <c r="J944" s="42" t="e">
        <f>VLOOKUP(I944,TABLES!$B$2:$C$146,2,FALSE)</f>
        <v>#N/A</v>
      </c>
      <c r="K944" s="2"/>
      <c r="L944" s="21">
        <v>0</v>
      </c>
      <c r="M944" s="21">
        <v>0</v>
      </c>
      <c r="N944" s="26" t="str">
        <f t="shared" si="109"/>
        <v>0:00</v>
      </c>
      <c r="O944" s="26">
        <f t="shared" si="110"/>
        <v>0</v>
      </c>
      <c r="P944" s="42" t="str">
        <f>VLOOKUP(O944,TABLES!$F$2:$H$8,3)</f>
        <v>zero</v>
      </c>
      <c r="Q944" s="5"/>
    </row>
    <row r="945" spans="1:17" x14ac:dyDescent="0.35">
      <c r="A945" s="39" t="s">
        <v>4</v>
      </c>
      <c r="B945" s="14"/>
      <c r="C945" s="26" t="str">
        <f t="shared" si="104"/>
        <v>Q4-1899</v>
      </c>
      <c r="D945" s="27" t="str">
        <f t="shared" si="105"/>
        <v>1900</v>
      </c>
      <c r="E945" s="26" t="str">
        <f t="shared" si="106"/>
        <v>Q4</v>
      </c>
      <c r="F945" s="25" t="str">
        <f t="shared" si="107"/>
        <v>Jan-00</v>
      </c>
      <c r="G945" s="26" t="str">
        <f t="shared" si="108"/>
        <v>Sat</v>
      </c>
      <c r="H945" s="5"/>
      <c r="I945" s="42" t="e">
        <f>VLOOKUP(H945,TABLES!$A$2:$B$146,2,FALSE)</f>
        <v>#N/A</v>
      </c>
      <c r="J945" s="42" t="e">
        <f>VLOOKUP(I945,TABLES!$B$2:$C$146,2,FALSE)</f>
        <v>#N/A</v>
      </c>
      <c r="K945" s="2"/>
      <c r="L945" s="21">
        <v>0</v>
      </c>
      <c r="M945" s="21">
        <v>0</v>
      </c>
      <c r="N945" s="26" t="str">
        <f t="shared" si="109"/>
        <v>0:00</v>
      </c>
      <c r="O945" s="26">
        <f t="shared" si="110"/>
        <v>0</v>
      </c>
      <c r="P945" s="42" t="str">
        <f>VLOOKUP(O945,TABLES!$F$2:$H$8,3)</f>
        <v>zero</v>
      </c>
      <c r="Q945" s="5"/>
    </row>
    <row r="946" spans="1:17" x14ac:dyDescent="0.35">
      <c r="A946" s="39" t="s">
        <v>4</v>
      </c>
      <c r="B946" s="14"/>
      <c r="C946" s="26" t="str">
        <f t="shared" si="104"/>
        <v>Q4-1899</v>
      </c>
      <c r="D946" s="27" t="str">
        <f t="shared" si="105"/>
        <v>1900</v>
      </c>
      <c r="E946" s="26" t="str">
        <f t="shared" si="106"/>
        <v>Q4</v>
      </c>
      <c r="F946" s="25" t="str">
        <f t="shared" si="107"/>
        <v>Jan-00</v>
      </c>
      <c r="G946" s="26" t="str">
        <f t="shared" si="108"/>
        <v>Sat</v>
      </c>
      <c r="H946" s="5"/>
      <c r="I946" s="42" t="e">
        <f>VLOOKUP(H946,TABLES!$A$2:$B$146,2,FALSE)</f>
        <v>#N/A</v>
      </c>
      <c r="J946" s="42" t="e">
        <f>VLOOKUP(I946,TABLES!$B$2:$C$146,2,FALSE)</f>
        <v>#N/A</v>
      </c>
      <c r="K946" s="2"/>
      <c r="L946" s="21">
        <v>0</v>
      </c>
      <c r="M946" s="21">
        <v>0</v>
      </c>
      <c r="N946" s="26" t="str">
        <f t="shared" si="109"/>
        <v>0:00</v>
      </c>
      <c r="O946" s="26">
        <f t="shared" si="110"/>
        <v>0</v>
      </c>
      <c r="P946" s="42" t="str">
        <f>VLOOKUP(O946,TABLES!$F$2:$H$8,3)</f>
        <v>zero</v>
      </c>
      <c r="Q946" s="5"/>
    </row>
    <row r="947" spans="1:17" x14ac:dyDescent="0.35">
      <c r="A947" s="39" t="s">
        <v>4</v>
      </c>
      <c r="B947" s="14"/>
      <c r="C947" s="26" t="str">
        <f t="shared" si="104"/>
        <v>Q4-1899</v>
      </c>
      <c r="D947" s="27" t="str">
        <f t="shared" si="105"/>
        <v>1900</v>
      </c>
      <c r="E947" s="26" t="str">
        <f t="shared" si="106"/>
        <v>Q4</v>
      </c>
      <c r="F947" s="25" t="str">
        <f t="shared" si="107"/>
        <v>Jan-00</v>
      </c>
      <c r="G947" s="26" t="str">
        <f t="shared" si="108"/>
        <v>Sat</v>
      </c>
      <c r="H947" s="5"/>
      <c r="I947" s="42" t="e">
        <f>VLOOKUP(H947,TABLES!$A$2:$B$146,2,FALSE)</f>
        <v>#N/A</v>
      </c>
      <c r="J947" s="42" t="e">
        <f>VLOOKUP(I947,TABLES!$B$2:$C$146,2,FALSE)</f>
        <v>#N/A</v>
      </c>
      <c r="K947" s="2"/>
      <c r="L947" s="21">
        <v>0</v>
      </c>
      <c r="M947" s="21">
        <v>0</v>
      </c>
      <c r="N947" s="26" t="str">
        <f t="shared" si="109"/>
        <v>0:00</v>
      </c>
      <c r="O947" s="26">
        <f t="shared" si="110"/>
        <v>0</v>
      </c>
      <c r="P947" s="42" t="str">
        <f>VLOOKUP(O947,TABLES!$F$2:$H$8,3)</f>
        <v>zero</v>
      </c>
      <c r="Q947" s="5"/>
    </row>
    <row r="948" spans="1:17" x14ac:dyDescent="0.35">
      <c r="A948" s="39" t="s">
        <v>4</v>
      </c>
      <c r="B948" s="14"/>
      <c r="C948" s="26" t="str">
        <f t="shared" si="104"/>
        <v>Q4-1899</v>
      </c>
      <c r="D948" s="27" t="str">
        <f t="shared" si="105"/>
        <v>1900</v>
      </c>
      <c r="E948" s="26" t="str">
        <f t="shared" si="106"/>
        <v>Q4</v>
      </c>
      <c r="F948" s="25" t="str">
        <f t="shared" si="107"/>
        <v>Jan-00</v>
      </c>
      <c r="G948" s="26" t="str">
        <f t="shared" si="108"/>
        <v>Sat</v>
      </c>
      <c r="H948" s="5"/>
      <c r="I948" s="42" t="e">
        <f>VLOOKUP(H948,TABLES!$A$2:$B$146,2,FALSE)</f>
        <v>#N/A</v>
      </c>
      <c r="J948" s="42" t="e">
        <f>VLOOKUP(I948,TABLES!$B$2:$C$146,2,FALSE)</f>
        <v>#N/A</v>
      </c>
      <c r="K948" s="2"/>
      <c r="L948" s="21">
        <v>0</v>
      </c>
      <c r="M948" s="21">
        <v>0</v>
      </c>
      <c r="N948" s="26" t="str">
        <f t="shared" si="109"/>
        <v>0:00</v>
      </c>
      <c r="O948" s="26">
        <f t="shared" si="110"/>
        <v>0</v>
      </c>
      <c r="P948" s="42" t="str">
        <f>VLOOKUP(O948,TABLES!$F$2:$H$8,3)</f>
        <v>zero</v>
      </c>
      <c r="Q948" s="5"/>
    </row>
    <row r="949" spans="1:17" x14ac:dyDescent="0.35">
      <c r="A949" s="39" t="s">
        <v>4</v>
      </c>
      <c r="B949" s="14"/>
      <c r="C949" s="26" t="str">
        <f t="shared" si="104"/>
        <v>Q4-1899</v>
      </c>
      <c r="D949" s="27" t="str">
        <f t="shared" si="105"/>
        <v>1900</v>
      </c>
      <c r="E949" s="26" t="str">
        <f t="shared" si="106"/>
        <v>Q4</v>
      </c>
      <c r="F949" s="25" t="str">
        <f t="shared" si="107"/>
        <v>Jan-00</v>
      </c>
      <c r="G949" s="26" t="str">
        <f t="shared" si="108"/>
        <v>Sat</v>
      </c>
      <c r="H949" s="5"/>
      <c r="I949" s="42" t="e">
        <f>VLOOKUP(H949,TABLES!$A$2:$B$146,2,FALSE)</f>
        <v>#N/A</v>
      </c>
      <c r="J949" s="42" t="e">
        <f>VLOOKUP(I949,TABLES!$B$2:$C$146,2,FALSE)</f>
        <v>#N/A</v>
      </c>
      <c r="K949" s="2"/>
      <c r="L949" s="21">
        <v>0</v>
      </c>
      <c r="M949" s="21">
        <v>0</v>
      </c>
      <c r="N949" s="26" t="str">
        <f t="shared" si="109"/>
        <v>0:00</v>
      </c>
      <c r="O949" s="26">
        <f t="shared" si="110"/>
        <v>0</v>
      </c>
      <c r="P949" s="42" t="str">
        <f>VLOOKUP(O949,TABLES!$F$2:$H$8,3)</f>
        <v>zero</v>
      </c>
      <c r="Q949" s="5"/>
    </row>
    <row r="950" spans="1:17" x14ac:dyDescent="0.35">
      <c r="A950" s="39" t="s">
        <v>4</v>
      </c>
      <c r="B950" s="14"/>
      <c r="C950" s="26" t="str">
        <f t="shared" si="104"/>
        <v>Q4-1899</v>
      </c>
      <c r="D950" s="27" t="str">
        <f t="shared" si="105"/>
        <v>1900</v>
      </c>
      <c r="E950" s="26" t="str">
        <f t="shared" si="106"/>
        <v>Q4</v>
      </c>
      <c r="F950" s="25" t="str">
        <f t="shared" si="107"/>
        <v>Jan-00</v>
      </c>
      <c r="G950" s="26" t="str">
        <f t="shared" si="108"/>
        <v>Sat</v>
      </c>
      <c r="H950" s="5"/>
      <c r="I950" s="42" t="e">
        <f>VLOOKUP(H950,TABLES!$A$2:$B$146,2,FALSE)</f>
        <v>#N/A</v>
      </c>
      <c r="J950" s="42" t="e">
        <f>VLOOKUP(I950,TABLES!$B$2:$C$146,2,FALSE)</f>
        <v>#N/A</v>
      </c>
      <c r="K950" s="2"/>
      <c r="L950" s="21">
        <v>0</v>
      </c>
      <c r="M950" s="21">
        <v>0</v>
      </c>
      <c r="N950" s="26" t="str">
        <f t="shared" si="109"/>
        <v>0:00</v>
      </c>
      <c r="O950" s="26">
        <f t="shared" si="110"/>
        <v>0</v>
      </c>
      <c r="P950" s="42" t="str">
        <f>VLOOKUP(O950,TABLES!$F$2:$H$8,3)</f>
        <v>zero</v>
      </c>
      <c r="Q950" s="5"/>
    </row>
    <row r="951" spans="1:17" x14ac:dyDescent="0.35">
      <c r="A951" s="39" t="s">
        <v>4</v>
      </c>
      <c r="B951" s="14"/>
      <c r="C951" s="26" t="str">
        <f t="shared" si="104"/>
        <v>Q4-1899</v>
      </c>
      <c r="D951" s="27" t="str">
        <f t="shared" si="105"/>
        <v>1900</v>
      </c>
      <c r="E951" s="26" t="str">
        <f t="shared" si="106"/>
        <v>Q4</v>
      </c>
      <c r="F951" s="25" t="str">
        <f t="shared" si="107"/>
        <v>Jan-00</v>
      </c>
      <c r="G951" s="26" t="str">
        <f t="shared" si="108"/>
        <v>Sat</v>
      </c>
      <c r="H951" s="5"/>
      <c r="I951" s="42" t="e">
        <f>VLOOKUP(H951,TABLES!$A$2:$B$146,2,FALSE)</f>
        <v>#N/A</v>
      </c>
      <c r="J951" s="42" t="e">
        <f>VLOOKUP(I951,TABLES!$B$2:$C$146,2,FALSE)</f>
        <v>#N/A</v>
      </c>
      <c r="K951" s="2"/>
      <c r="L951" s="21">
        <v>0</v>
      </c>
      <c r="M951" s="21">
        <v>0</v>
      </c>
      <c r="N951" s="26" t="str">
        <f t="shared" si="109"/>
        <v>0:00</v>
      </c>
      <c r="O951" s="26">
        <f t="shared" si="110"/>
        <v>0</v>
      </c>
      <c r="P951" s="42" t="str">
        <f>VLOOKUP(O951,TABLES!$F$2:$H$8,3)</f>
        <v>zero</v>
      </c>
      <c r="Q951" s="5"/>
    </row>
    <row r="952" spans="1:17" x14ac:dyDescent="0.35">
      <c r="A952" s="39" t="s">
        <v>4</v>
      </c>
      <c r="B952" s="14"/>
      <c r="C952" s="26" t="str">
        <f t="shared" si="104"/>
        <v>Q4-1899</v>
      </c>
      <c r="D952" s="27" t="str">
        <f t="shared" si="105"/>
        <v>1900</v>
      </c>
      <c r="E952" s="26" t="str">
        <f t="shared" si="106"/>
        <v>Q4</v>
      </c>
      <c r="F952" s="25" t="str">
        <f t="shared" si="107"/>
        <v>Jan-00</v>
      </c>
      <c r="G952" s="26" t="str">
        <f t="shared" si="108"/>
        <v>Sat</v>
      </c>
      <c r="H952" s="5"/>
      <c r="I952" s="42" t="e">
        <f>VLOOKUP(H952,TABLES!$A$2:$B$146,2,FALSE)</f>
        <v>#N/A</v>
      </c>
      <c r="J952" s="42" t="e">
        <f>VLOOKUP(I952,TABLES!$B$2:$C$146,2,FALSE)</f>
        <v>#N/A</v>
      </c>
      <c r="K952" s="2"/>
      <c r="L952" s="21">
        <v>0</v>
      </c>
      <c r="M952" s="21">
        <v>0</v>
      </c>
      <c r="N952" s="26" t="str">
        <f t="shared" si="109"/>
        <v>0:00</v>
      </c>
      <c r="O952" s="26">
        <f t="shared" si="110"/>
        <v>0</v>
      </c>
      <c r="P952" s="42" t="str">
        <f>VLOOKUP(O952,TABLES!$F$2:$H$8,3)</f>
        <v>zero</v>
      </c>
      <c r="Q952" s="5"/>
    </row>
    <row r="953" spans="1:17" x14ac:dyDescent="0.35">
      <c r="A953" s="39" t="s">
        <v>4</v>
      </c>
      <c r="B953" s="14"/>
      <c r="C953" s="26" t="str">
        <f t="shared" si="104"/>
        <v>Q4-1899</v>
      </c>
      <c r="D953" s="27" t="str">
        <f t="shared" si="105"/>
        <v>1900</v>
      </c>
      <c r="E953" s="26" t="str">
        <f t="shared" si="106"/>
        <v>Q4</v>
      </c>
      <c r="F953" s="25" t="str">
        <f t="shared" si="107"/>
        <v>Jan-00</v>
      </c>
      <c r="G953" s="26" t="str">
        <f t="shared" si="108"/>
        <v>Sat</v>
      </c>
      <c r="H953" s="5"/>
      <c r="I953" s="42" t="e">
        <f>VLOOKUP(H953,TABLES!$A$2:$B$146,2,FALSE)</f>
        <v>#N/A</v>
      </c>
      <c r="J953" s="42" t="e">
        <f>VLOOKUP(I953,TABLES!$B$2:$C$146,2,FALSE)</f>
        <v>#N/A</v>
      </c>
      <c r="K953" s="2"/>
      <c r="L953" s="21">
        <v>0</v>
      </c>
      <c r="M953" s="21">
        <v>0</v>
      </c>
      <c r="N953" s="26" t="str">
        <f t="shared" si="109"/>
        <v>0:00</v>
      </c>
      <c r="O953" s="26">
        <f t="shared" si="110"/>
        <v>0</v>
      </c>
      <c r="P953" s="42" t="str">
        <f>VLOOKUP(O953,TABLES!$F$2:$H$8,3)</f>
        <v>zero</v>
      </c>
      <c r="Q953" s="5"/>
    </row>
    <row r="954" spans="1:17" x14ac:dyDescent="0.35">
      <c r="A954" s="39" t="s">
        <v>4</v>
      </c>
      <c r="B954" s="14"/>
      <c r="C954" s="26" t="str">
        <f t="shared" si="104"/>
        <v>Q4-1899</v>
      </c>
      <c r="D954" s="27" t="str">
        <f t="shared" si="105"/>
        <v>1900</v>
      </c>
      <c r="E954" s="26" t="str">
        <f t="shared" si="106"/>
        <v>Q4</v>
      </c>
      <c r="F954" s="25" t="str">
        <f t="shared" si="107"/>
        <v>Jan-00</v>
      </c>
      <c r="G954" s="26" t="str">
        <f t="shared" si="108"/>
        <v>Sat</v>
      </c>
      <c r="H954" s="5"/>
      <c r="I954" s="42" t="e">
        <f>VLOOKUP(H954,TABLES!$A$2:$B$146,2,FALSE)</f>
        <v>#N/A</v>
      </c>
      <c r="J954" s="42" t="e">
        <f>VLOOKUP(I954,TABLES!$B$2:$C$146,2,FALSE)</f>
        <v>#N/A</v>
      </c>
      <c r="K954" s="2"/>
      <c r="L954" s="21">
        <v>0</v>
      </c>
      <c r="M954" s="21">
        <v>0</v>
      </c>
      <c r="N954" s="26" t="str">
        <f t="shared" si="109"/>
        <v>0:00</v>
      </c>
      <c r="O954" s="26">
        <f t="shared" si="110"/>
        <v>0</v>
      </c>
      <c r="P954" s="42" t="str">
        <f>VLOOKUP(O954,TABLES!$F$2:$H$8,3)</f>
        <v>zero</v>
      </c>
      <c r="Q954" s="5"/>
    </row>
    <row r="955" spans="1:17" x14ac:dyDescent="0.35">
      <c r="A955" s="39" t="s">
        <v>4</v>
      </c>
      <c r="B955" s="14"/>
      <c r="C955" s="26" t="str">
        <f t="shared" si="104"/>
        <v>Q4-1899</v>
      </c>
      <c r="D955" s="27" t="str">
        <f t="shared" si="105"/>
        <v>1900</v>
      </c>
      <c r="E955" s="26" t="str">
        <f t="shared" si="106"/>
        <v>Q4</v>
      </c>
      <c r="F955" s="25" t="str">
        <f t="shared" si="107"/>
        <v>Jan-00</v>
      </c>
      <c r="G955" s="26" t="str">
        <f t="shared" si="108"/>
        <v>Sat</v>
      </c>
      <c r="H955" s="5"/>
      <c r="I955" s="42" t="e">
        <f>VLOOKUP(H955,TABLES!$A$2:$B$146,2,FALSE)</f>
        <v>#N/A</v>
      </c>
      <c r="J955" s="42" t="e">
        <f>VLOOKUP(I955,TABLES!$B$2:$C$146,2,FALSE)</f>
        <v>#N/A</v>
      </c>
      <c r="K955" s="2"/>
      <c r="L955" s="21">
        <v>0</v>
      </c>
      <c r="M955" s="21">
        <v>0</v>
      </c>
      <c r="N955" s="26" t="str">
        <f t="shared" si="109"/>
        <v>0:00</v>
      </c>
      <c r="O955" s="26">
        <f t="shared" si="110"/>
        <v>0</v>
      </c>
      <c r="P955" s="42" t="str">
        <f>VLOOKUP(O955,TABLES!$F$2:$H$8,3)</f>
        <v>zero</v>
      </c>
      <c r="Q955" s="5"/>
    </row>
    <row r="956" spans="1:17" x14ac:dyDescent="0.35">
      <c r="A956" s="39" t="s">
        <v>4</v>
      </c>
      <c r="B956" s="14"/>
      <c r="C956" s="26" t="str">
        <f t="shared" si="104"/>
        <v>Q4-1899</v>
      </c>
      <c r="D956" s="27" t="str">
        <f t="shared" si="105"/>
        <v>1900</v>
      </c>
      <c r="E956" s="26" t="str">
        <f t="shared" si="106"/>
        <v>Q4</v>
      </c>
      <c r="F956" s="25" t="str">
        <f t="shared" si="107"/>
        <v>Jan-00</v>
      </c>
      <c r="G956" s="26" t="str">
        <f t="shared" si="108"/>
        <v>Sat</v>
      </c>
      <c r="H956" s="5"/>
      <c r="I956" s="42" t="e">
        <f>VLOOKUP(H956,TABLES!$A$2:$B$146,2,FALSE)</f>
        <v>#N/A</v>
      </c>
      <c r="J956" s="42" t="e">
        <f>VLOOKUP(I956,TABLES!$B$2:$C$146,2,FALSE)</f>
        <v>#N/A</v>
      </c>
      <c r="K956" s="2"/>
      <c r="L956" s="21">
        <v>0</v>
      </c>
      <c r="M956" s="21">
        <v>0</v>
      </c>
      <c r="N956" s="26" t="str">
        <f t="shared" si="109"/>
        <v>0:00</v>
      </c>
      <c r="O956" s="26">
        <f t="shared" si="110"/>
        <v>0</v>
      </c>
      <c r="P956" s="42" t="str">
        <f>VLOOKUP(O956,TABLES!$F$2:$H$8,3)</f>
        <v>zero</v>
      </c>
      <c r="Q956" s="5"/>
    </row>
    <row r="957" spans="1:17" x14ac:dyDescent="0.35">
      <c r="A957" s="39" t="s">
        <v>4</v>
      </c>
      <c r="B957" s="14"/>
      <c r="C957" s="26" t="str">
        <f t="shared" si="104"/>
        <v>Q4-1899</v>
      </c>
      <c r="D957" s="27" t="str">
        <f t="shared" si="105"/>
        <v>1900</v>
      </c>
      <c r="E957" s="26" t="str">
        <f t="shared" si="106"/>
        <v>Q4</v>
      </c>
      <c r="F957" s="25" t="str">
        <f t="shared" si="107"/>
        <v>Jan-00</v>
      </c>
      <c r="G957" s="26" t="str">
        <f t="shared" si="108"/>
        <v>Sat</v>
      </c>
      <c r="H957" s="5"/>
      <c r="I957" s="42" t="e">
        <f>VLOOKUP(H957,TABLES!$A$2:$B$146,2,FALSE)</f>
        <v>#N/A</v>
      </c>
      <c r="J957" s="42" t="e">
        <f>VLOOKUP(I957,TABLES!$B$2:$C$146,2,FALSE)</f>
        <v>#N/A</v>
      </c>
      <c r="K957" s="2"/>
      <c r="L957" s="21">
        <v>0</v>
      </c>
      <c r="M957" s="21">
        <v>0</v>
      </c>
      <c r="N957" s="26" t="str">
        <f t="shared" si="109"/>
        <v>0:00</v>
      </c>
      <c r="O957" s="26">
        <f t="shared" si="110"/>
        <v>0</v>
      </c>
      <c r="P957" s="42" t="str">
        <f>VLOOKUP(O957,TABLES!$F$2:$H$8,3)</f>
        <v>zero</v>
      </c>
      <c r="Q957" s="5"/>
    </row>
    <row r="958" spans="1:17" x14ac:dyDescent="0.35">
      <c r="A958" s="39" t="s">
        <v>4</v>
      </c>
      <c r="B958" s="14"/>
      <c r="C958" s="26" t="str">
        <f t="shared" si="104"/>
        <v>Q4-1899</v>
      </c>
      <c r="D958" s="27" t="str">
        <f t="shared" si="105"/>
        <v>1900</v>
      </c>
      <c r="E958" s="26" t="str">
        <f t="shared" si="106"/>
        <v>Q4</v>
      </c>
      <c r="F958" s="25" t="str">
        <f t="shared" si="107"/>
        <v>Jan-00</v>
      </c>
      <c r="G958" s="26" t="str">
        <f t="shared" si="108"/>
        <v>Sat</v>
      </c>
      <c r="H958" s="5"/>
      <c r="I958" s="42" t="e">
        <f>VLOOKUP(H958,TABLES!$A$2:$B$146,2,FALSE)</f>
        <v>#N/A</v>
      </c>
      <c r="J958" s="42" t="e">
        <f>VLOOKUP(I958,TABLES!$B$2:$C$146,2,FALSE)</f>
        <v>#N/A</v>
      </c>
      <c r="K958" s="2"/>
      <c r="L958" s="21">
        <v>0</v>
      </c>
      <c r="M958" s="21">
        <v>0</v>
      </c>
      <c r="N958" s="26" t="str">
        <f t="shared" si="109"/>
        <v>0:00</v>
      </c>
      <c r="O958" s="26">
        <f t="shared" si="110"/>
        <v>0</v>
      </c>
      <c r="P958" s="42" t="str">
        <f>VLOOKUP(O958,TABLES!$F$2:$H$8,3)</f>
        <v>zero</v>
      </c>
      <c r="Q958" s="5"/>
    </row>
    <row r="959" spans="1:17" x14ac:dyDescent="0.35">
      <c r="A959" s="39" t="s">
        <v>4</v>
      </c>
      <c r="B959" s="14"/>
      <c r="C959" s="26" t="str">
        <f t="shared" si="104"/>
        <v>Q4-1899</v>
      </c>
      <c r="D959" s="27" t="str">
        <f t="shared" si="105"/>
        <v>1900</v>
      </c>
      <c r="E959" s="26" t="str">
        <f t="shared" si="106"/>
        <v>Q4</v>
      </c>
      <c r="F959" s="25" t="str">
        <f t="shared" si="107"/>
        <v>Jan-00</v>
      </c>
      <c r="G959" s="26" t="str">
        <f t="shared" si="108"/>
        <v>Sat</v>
      </c>
      <c r="H959" s="5"/>
      <c r="I959" s="42" t="e">
        <f>VLOOKUP(H959,TABLES!$A$2:$B$146,2,FALSE)</f>
        <v>#N/A</v>
      </c>
      <c r="J959" s="42" t="e">
        <f>VLOOKUP(I959,TABLES!$B$2:$C$146,2,FALSE)</f>
        <v>#N/A</v>
      </c>
      <c r="K959" s="2"/>
      <c r="L959" s="21">
        <v>0</v>
      </c>
      <c r="M959" s="21">
        <v>0</v>
      </c>
      <c r="N959" s="26" t="str">
        <f t="shared" si="109"/>
        <v>0:00</v>
      </c>
      <c r="O959" s="26">
        <f t="shared" si="110"/>
        <v>0</v>
      </c>
      <c r="P959" s="42" t="str">
        <f>VLOOKUP(O959,TABLES!$F$2:$H$8,3)</f>
        <v>zero</v>
      </c>
      <c r="Q959" s="5"/>
    </row>
    <row r="960" spans="1:17" x14ac:dyDescent="0.35">
      <c r="A960" s="39" t="s">
        <v>4</v>
      </c>
      <c r="B960" s="14"/>
      <c r="C960" s="26" t="str">
        <f t="shared" si="104"/>
        <v>Q4-1899</v>
      </c>
      <c r="D960" s="27" t="str">
        <f t="shared" si="105"/>
        <v>1900</v>
      </c>
      <c r="E960" s="26" t="str">
        <f t="shared" si="106"/>
        <v>Q4</v>
      </c>
      <c r="F960" s="25" t="str">
        <f t="shared" si="107"/>
        <v>Jan-00</v>
      </c>
      <c r="G960" s="26" t="str">
        <f t="shared" si="108"/>
        <v>Sat</v>
      </c>
      <c r="H960" s="5"/>
      <c r="I960" s="42" t="e">
        <f>VLOOKUP(H960,TABLES!$A$2:$B$146,2,FALSE)</f>
        <v>#N/A</v>
      </c>
      <c r="J960" s="42" t="e">
        <f>VLOOKUP(I960,TABLES!$B$2:$C$146,2,FALSE)</f>
        <v>#N/A</v>
      </c>
      <c r="K960" s="2"/>
      <c r="L960" s="21">
        <v>0</v>
      </c>
      <c r="M960" s="21">
        <v>0</v>
      </c>
      <c r="N960" s="26" t="str">
        <f t="shared" si="109"/>
        <v>0:00</v>
      </c>
      <c r="O960" s="26">
        <f t="shared" si="110"/>
        <v>0</v>
      </c>
      <c r="P960" s="42" t="str">
        <f>VLOOKUP(O960,TABLES!$F$2:$H$8,3)</f>
        <v>zero</v>
      </c>
      <c r="Q960" s="5"/>
    </row>
    <row r="961" spans="1:17" x14ac:dyDescent="0.35">
      <c r="A961" s="39" t="s">
        <v>4</v>
      </c>
      <c r="B961" s="14"/>
      <c r="C961" s="26" t="str">
        <f t="shared" si="104"/>
        <v>Q4-1899</v>
      </c>
      <c r="D961" s="27" t="str">
        <f t="shared" si="105"/>
        <v>1900</v>
      </c>
      <c r="E961" s="26" t="str">
        <f t="shared" si="106"/>
        <v>Q4</v>
      </c>
      <c r="F961" s="25" t="str">
        <f t="shared" si="107"/>
        <v>Jan-00</v>
      </c>
      <c r="G961" s="26" t="str">
        <f t="shared" si="108"/>
        <v>Sat</v>
      </c>
      <c r="H961" s="5"/>
      <c r="I961" s="42" t="e">
        <f>VLOOKUP(H961,TABLES!$A$2:$B$146,2,FALSE)</f>
        <v>#N/A</v>
      </c>
      <c r="J961" s="42" t="e">
        <f>VLOOKUP(I961,TABLES!$B$2:$C$146,2,FALSE)</f>
        <v>#N/A</v>
      </c>
      <c r="K961" s="2"/>
      <c r="L961" s="21">
        <v>0</v>
      </c>
      <c r="M961" s="21">
        <v>0</v>
      </c>
      <c r="N961" s="26" t="str">
        <f t="shared" si="109"/>
        <v>0:00</v>
      </c>
      <c r="O961" s="26">
        <f t="shared" si="110"/>
        <v>0</v>
      </c>
      <c r="P961" s="42" t="str">
        <f>VLOOKUP(O961,TABLES!$F$2:$H$8,3)</f>
        <v>zero</v>
      </c>
      <c r="Q961" s="5"/>
    </row>
    <row r="962" spans="1:17" x14ac:dyDescent="0.35">
      <c r="A962" s="39" t="s">
        <v>4</v>
      </c>
      <c r="B962" s="14"/>
      <c r="C962" s="26" t="str">
        <f t="shared" si="104"/>
        <v>Q4-1899</v>
      </c>
      <c r="D962" s="27" t="str">
        <f t="shared" si="105"/>
        <v>1900</v>
      </c>
      <c r="E962" s="26" t="str">
        <f t="shared" si="106"/>
        <v>Q4</v>
      </c>
      <c r="F962" s="25" t="str">
        <f t="shared" si="107"/>
        <v>Jan-00</v>
      </c>
      <c r="G962" s="26" t="str">
        <f t="shared" si="108"/>
        <v>Sat</v>
      </c>
      <c r="H962" s="5"/>
      <c r="I962" s="42" t="e">
        <f>VLOOKUP(H962,TABLES!$A$2:$B$146,2,FALSE)</f>
        <v>#N/A</v>
      </c>
      <c r="J962" s="42" t="e">
        <f>VLOOKUP(I962,TABLES!$B$2:$C$146,2,FALSE)</f>
        <v>#N/A</v>
      </c>
      <c r="K962" s="2"/>
      <c r="L962" s="21">
        <v>0</v>
      </c>
      <c r="M962" s="21">
        <v>0</v>
      </c>
      <c r="N962" s="26" t="str">
        <f t="shared" si="109"/>
        <v>0:00</v>
      </c>
      <c r="O962" s="26">
        <f t="shared" si="110"/>
        <v>0</v>
      </c>
      <c r="P962" s="42" t="str">
        <f>VLOOKUP(O962,TABLES!$F$2:$H$8,3)</f>
        <v>zero</v>
      </c>
      <c r="Q962" s="5"/>
    </row>
    <row r="963" spans="1:17" x14ac:dyDescent="0.35">
      <c r="A963" s="39" t="s">
        <v>4</v>
      </c>
      <c r="B963" s="14"/>
      <c r="C963" s="26" t="str">
        <f t="shared" ref="C963:C1026" si="111">"Q"&amp;CHOOSE(MONTH(B963),4,4,4,1,1,1,2,2,2,3,3,3)&amp;"-"&amp;IF(MONTH(B963)&lt;4,0,1)+YEAR(B963)-1</f>
        <v>Q4-1899</v>
      </c>
      <c r="D963" s="27" t="str">
        <f t="shared" ref="D963:D1026" si="112">TEXT(B963,"yyyy")</f>
        <v>1900</v>
      </c>
      <c r="E963" s="26" t="str">
        <f t="shared" ref="E963:E1026" si="113">"Q"&amp;CHOOSE(MONTH(B963),4,4,4,1,1,1,2,2,2,3,3,3)</f>
        <v>Q4</v>
      </c>
      <c r="F963" s="25" t="str">
        <f t="shared" ref="F963:F1026" si="114">TEXT(B963,"mmm-yy")</f>
        <v>Jan-00</v>
      </c>
      <c r="G963" s="26" t="str">
        <f t="shared" ref="G963:G1026" si="115">TEXT(B963,"ddd")</f>
        <v>Sat</v>
      </c>
      <c r="H963" s="5"/>
      <c r="I963" s="42" t="e">
        <f>VLOOKUP(H963,TABLES!$A$2:$B$146,2,FALSE)</f>
        <v>#N/A</v>
      </c>
      <c r="J963" s="42" t="e">
        <f>VLOOKUP(I963,TABLES!$B$2:$C$146,2,FALSE)</f>
        <v>#N/A</v>
      </c>
      <c r="K963" s="2"/>
      <c r="L963" s="21">
        <v>0</v>
      </c>
      <c r="M963" s="21">
        <v>0</v>
      </c>
      <c r="N963" s="26" t="str">
        <f t="shared" ref="N963:N1026" si="116">TEXT(M963-L963,"H:MM")</f>
        <v>0:00</v>
      </c>
      <c r="O963" s="26">
        <f t="shared" ref="O963:O1026" si="117">(M963-L963)*1440</f>
        <v>0</v>
      </c>
      <c r="P963" s="42" t="str">
        <f>VLOOKUP(O963,TABLES!$F$2:$H$8,3)</f>
        <v>zero</v>
      </c>
      <c r="Q963" s="5"/>
    </row>
    <row r="964" spans="1:17" x14ac:dyDescent="0.35">
      <c r="A964" s="39" t="s">
        <v>4</v>
      </c>
      <c r="B964" s="14"/>
      <c r="C964" s="26" t="str">
        <f t="shared" si="111"/>
        <v>Q4-1899</v>
      </c>
      <c r="D964" s="27" t="str">
        <f t="shared" si="112"/>
        <v>1900</v>
      </c>
      <c r="E964" s="26" t="str">
        <f t="shared" si="113"/>
        <v>Q4</v>
      </c>
      <c r="F964" s="25" t="str">
        <f t="shared" si="114"/>
        <v>Jan-00</v>
      </c>
      <c r="G964" s="26" t="str">
        <f t="shared" si="115"/>
        <v>Sat</v>
      </c>
      <c r="H964" s="5"/>
      <c r="I964" s="42" t="e">
        <f>VLOOKUP(H964,TABLES!$A$2:$B$146,2,FALSE)</f>
        <v>#N/A</v>
      </c>
      <c r="J964" s="42" t="e">
        <f>VLOOKUP(I964,TABLES!$B$2:$C$146,2,FALSE)</f>
        <v>#N/A</v>
      </c>
      <c r="K964" s="2"/>
      <c r="L964" s="21">
        <v>0</v>
      </c>
      <c r="M964" s="21">
        <v>0</v>
      </c>
      <c r="N964" s="26" t="str">
        <f t="shared" si="116"/>
        <v>0:00</v>
      </c>
      <c r="O964" s="26">
        <f t="shared" si="117"/>
        <v>0</v>
      </c>
      <c r="P964" s="42" t="str">
        <f>VLOOKUP(O964,TABLES!$F$2:$H$8,3)</f>
        <v>zero</v>
      </c>
      <c r="Q964" s="5"/>
    </row>
    <row r="965" spans="1:17" x14ac:dyDescent="0.35">
      <c r="A965" s="39" t="s">
        <v>4</v>
      </c>
      <c r="B965" s="14"/>
      <c r="C965" s="26" t="str">
        <f t="shared" si="111"/>
        <v>Q4-1899</v>
      </c>
      <c r="D965" s="27" t="str">
        <f t="shared" si="112"/>
        <v>1900</v>
      </c>
      <c r="E965" s="26" t="str">
        <f t="shared" si="113"/>
        <v>Q4</v>
      </c>
      <c r="F965" s="25" t="str">
        <f t="shared" si="114"/>
        <v>Jan-00</v>
      </c>
      <c r="G965" s="26" t="str">
        <f t="shared" si="115"/>
        <v>Sat</v>
      </c>
      <c r="H965" s="5"/>
      <c r="I965" s="42" t="e">
        <f>VLOOKUP(H965,TABLES!$A$2:$B$146,2,FALSE)</f>
        <v>#N/A</v>
      </c>
      <c r="J965" s="42" t="e">
        <f>VLOOKUP(I965,TABLES!$B$2:$C$146,2,FALSE)</f>
        <v>#N/A</v>
      </c>
      <c r="K965" s="2"/>
      <c r="L965" s="21">
        <v>0</v>
      </c>
      <c r="M965" s="21">
        <v>0</v>
      </c>
      <c r="N965" s="26" t="str">
        <f t="shared" si="116"/>
        <v>0:00</v>
      </c>
      <c r="O965" s="26">
        <f t="shared" si="117"/>
        <v>0</v>
      </c>
      <c r="P965" s="42" t="str">
        <f>VLOOKUP(O965,TABLES!$F$2:$H$8,3)</f>
        <v>zero</v>
      </c>
      <c r="Q965" s="5"/>
    </row>
    <row r="966" spans="1:17" x14ac:dyDescent="0.35">
      <c r="A966" s="39" t="s">
        <v>4</v>
      </c>
      <c r="B966" s="14"/>
      <c r="C966" s="26" t="str">
        <f t="shared" si="111"/>
        <v>Q4-1899</v>
      </c>
      <c r="D966" s="27" t="str">
        <f t="shared" si="112"/>
        <v>1900</v>
      </c>
      <c r="E966" s="26" t="str">
        <f t="shared" si="113"/>
        <v>Q4</v>
      </c>
      <c r="F966" s="25" t="str">
        <f t="shared" si="114"/>
        <v>Jan-00</v>
      </c>
      <c r="G966" s="26" t="str">
        <f t="shared" si="115"/>
        <v>Sat</v>
      </c>
      <c r="H966" s="5"/>
      <c r="I966" s="42" t="e">
        <f>VLOOKUP(H966,TABLES!$A$2:$B$146,2,FALSE)</f>
        <v>#N/A</v>
      </c>
      <c r="J966" s="42" t="e">
        <f>VLOOKUP(I966,TABLES!$B$2:$C$146,2,FALSE)</f>
        <v>#N/A</v>
      </c>
      <c r="K966" s="2"/>
      <c r="L966" s="21">
        <v>0</v>
      </c>
      <c r="M966" s="21">
        <v>0</v>
      </c>
      <c r="N966" s="26" t="str">
        <f t="shared" si="116"/>
        <v>0:00</v>
      </c>
      <c r="O966" s="26">
        <f t="shared" si="117"/>
        <v>0</v>
      </c>
      <c r="P966" s="42" t="str">
        <f>VLOOKUP(O966,TABLES!$F$2:$H$8,3)</f>
        <v>zero</v>
      </c>
      <c r="Q966" s="5"/>
    </row>
    <row r="967" spans="1:17" x14ac:dyDescent="0.35">
      <c r="A967" s="39" t="s">
        <v>4</v>
      </c>
      <c r="B967" s="14"/>
      <c r="C967" s="26" t="str">
        <f t="shared" si="111"/>
        <v>Q4-1899</v>
      </c>
      <c r="D967" s="27" t="str">
        <f t="shared" si="112"/>
        <v>1900</v>
      </c>
      <c r="E967" s="26" t="str">
        <f t="shared" si="113"/>
        <v>Q4</v>
      </c>
      <c r="F967" s="25" t="str">
        <f t="shared" si="114"/>
        <v>Jan-00</v>
      </c>
      <c r="G967" s="26" t="str">
        <f t="shared" si="115"/>
        <v>Sat</v>
      </c>
      <c r="H967" s="5"/>
      <c r="I967" s="42" t="e">
        <f>VLOOKUP(H967,TABLES!$A$2:$B$146,2,FALSE)</f>
        <v>#N/A</v>
      </c>
      <c r="J967" s="42" t="e">
        <f>VLOOKUP(I967,TABLES!$B$2:$C$146,2,FALSE)</f>
        <v>#N/A</v>
      </c>
      <c r="K967" s="2"/>
      <c r="L967" s="21">
        <v>0</v>
      </c>
      <c r="M967" s="21">
        <v>0</v>
      </c>
      <c r="N967" s="26" t="str">
        <f t="shared" si="116"/>
        <v>0:00</v>
      </c>
      <c r="O967" s="26">
        <f t="shared" si="117"/>
        <v>0</v>
      </c>
      <c r="P967" s="42" t="str">
        <f>VLOOKUP(O967,TABLES!$F$2:$H$8,3)</f>
        <v>zero</v>
      </c>
      <c r="Q967" s="5"/>
    </row>
    <row r="968" spans="1:17" x14ac:dyDescent="0.35">
      <c r="A968" s="39" t="s">
        <v>4</v>
      </c>
      <c r="B968" s="14"/>
      <c r="C968" s="26" t="str">
        <f t="shared" si="111"/>
        <v>Q4-1899</v>
      </c>
      <c r="D968" s="27" t="str">
        <f t="shared" si="112"/>
        <v>1900</v>
      </c>
      <c r="E968" s="26" t="str">
        <f t="shared" si="113"/>
        <v>Q4</v>
      </c>
      <c r="F968" s="25" t="str">
        <f t="shared" si="114"/>
        <v>Jan-00</v>
      </c>
      <c r="G968" s="26" t="str">
        <f t="shared" si="115"/>
        <v>Sat</v>
      </c>
      <c r="H968" s="5"/>
      <c r="I968" s="42" t="e">
        <f>VLOOKUP(H968,TABLES!$A$2:$B$146,2,FALSE)</f>
        <v>#N/A</v>
      </c>
      <c r="J968" s="42" t="e">
        <f>VLOOKUP(I968,TABLES!$B$2:$C$146,2,FALSE)</f>
        <v>#N/A</v>
      </c>
      <c r="K968" s="2"/>
      <c r="L968" s="21">
        <v>0</v>
      </c>
      <c r="M968" s="21">
        <v>0</v>
      </c>
      <c r="N968" s="26" t="str">
        <f t="shared" si="116"/>
        <v>0:00</v>
      </c>
      <c r="O968" s="26">
        <f t="shared" si="117"/>
        <v>0</v>
      </c>
      <c r="P968" s="42" t="str">
        <f>VLOOKUP(O968,TABLES!$F$2:$H$8,3)</f>
        <v>zero</v>
      </c>
      <c r="Q968" s="5"/>
    </row>
    <row r="969" spans="1:17" x14ac:dyDescent="0.35">
      <c r="A969" s="39" t="s">
        <v>4</v>
      </c>
      <c r="B969" s="14"/>
      <c r="C969" s="26" t="str">
        <f t="shared" si="111"/>
        <v>Q4-1899</v>
      </c>
      <c r="D969" s="27" t="str">
        <f t="shared" si="112"/>
        <v>1900</v>
      </c>
      <c r="E969" s="26" t="str">
        <f t="shared" si="113"/>
        <v>Q4</v>
      </c>
      <c r="F969" s="25" t="str">
        <f t="shared" si="114"/>
        <v>Jan-00</v>
      </c>
      <c r="G969" s="26" t="str">
        <f t="shared" si="115"/>
        <v>Sat</v>
      </c>
      <c r="H969" s="5"/>
      <c r="I969" s="42" t="e">
        <f>VLOOKUP(H969,TABLES!$A$2:$B$146,2,FALSE)</f>
        <v>#N/A</v>
      </c>
      <c r="J969" s="42" t="e">
        <f>VLOOKUP(I969,TABLES!$B$2:$C$146,2,FALSE)</f>
        <v>#N/A</v>
      </c>
      <c r="K969" s="2"/>
      <c r="L969" s="21">
        <v>0</v>
      </c>
      <c r="M969" s="21">
        <v>0</v>
      </c>
      <c r="N969" s="26" t="str">
        <f t="shared" si="116"/>
        <v>0:00</v>
      </c>
      <c r="O969" s="26">
        <f t="shared" si="117"/>
        <v>0</v>
      </c>
      <c r="P969" s="42" t="str">
        <f>VLOOKUP(O969,TABLES!$F$2:$H$8,3)</f>
        <v>zero</v>
      </c>
      <c r="Q969" s="5"/>
    </row>
    <row r="970" spans="1:17" x14ac:dyDescent="0.35">
      <c r="A970" s="39" t="s">
        <v>4</v>
      </c>
      <c r="B970" s="14"/>
      <c r="C970" s="26" t="str">
        <f t="shared" si="111"/>
        <v>Q4-1899</v>
      </c>
      <c r="D970" s="27" t="str">
        <f t="shared" si="112"/>
        <v>1900</v>
      </c>
      <c r="E970" s="26" t="str">
        <f t="shared" si="113"/>
        <v>Q4</v>
      </c>
      <c r="F970" s="25" t="str">
        <f t="shared" si="114"/>
        <v>Jan-00</v>
      </c>
      <c r="G970" s="26" t="str">
        <f t="shared" si="115"/>
        <v>Sat</v>
      </c>
      <c r="H970" s="5"/>
      <c r="I970" s="42" t="e">
        <f>VLOOKUP(H970,TABLES!$A$2:$B$146,2,FALSE)</f>
        <v>#N/A</v>
      </c>
      <c r="J970" s="42" t="e">
        <f>VLOOKUP(I970,TABLES!$B$2:$C$146,2,FALSE)</f>
        <v>#N/A</v>
      </c>
      <c r="K970" s="2"/>
      <c r="L970" s="21">
        <v>0</v>
      </c>
      <c r="M970" s="21">
        <v>0</v>
      </c>
      <c r="N970" s="26" t="str">
        <f t="shared" si="116"/>
        <v>0:00</v>
      </c>
      <c r="O970" s="26">
        <f t="shared" si="117"/>
        <v>0</v>
      </c>
      <c r="P970" s="42" t="str">
        <f>VLOOKUP(O970,TABLES!$F$2:$H$8,3)</f>
        <v>zero</v>
      </c>
      <c r="Q970" s="5"/>
    </row>
    <row r="971" spans="1:17" x14ac:dyDescent="0.35">
      <c r="A971" s="39" t="s">
        <v>4</v>
      </c>
      <c r="B971" s="14"/>
      <c r="C971" s="26" t="str">
        <f t="shared" si="111"/>
        <v>Q4-1899</v>
      </c>
      <c r="D971" s="27" t="str">
        <f t="shared" si="112"/>
        <v>1900</v>
      </c>
      <c r="E971" s="26" t="str">
        <f t="shared" si="113"/>
        <v>Q4</v>
      </c>
      <c r="F971" s="25" t="str">
        <f t="shared" si="114"/>
        <v>Jan-00</v>
      </c>
      <c r="G971" s="26" t="str">
        <f t="shared" si="115"/>
        <v>Sat</v>
      </c>
      <c r="H971" s="5"/>
      <c r="I971" s="42" t="e">
        <f>VLOOKUP(H971,TABLES!$A$2:$B$146,2,FALSE)</f>
        <v>#N/A</v>
      </c>
      <c r="J971" s="42" t="e">
        <f>VLOOKUP(I971,TABLES!$B$2:$C$146,2,FALSE)</f>
        <v>#N/A</v>
      </c>
      <c r="K971" s="2"/>
      <c r="L971" s="21">
        <v>0</v>
      </c>
      <c r="M971" s="21">
        <v>0</v>
      </c>
      <c r="N971" s="26" t="str">
        <f t="shared" si="116"/>
        <v>0:00</v>
      </c>
      <c r="O971" s="26">
        <f t="shared" si="117"/>
        <v>0</v>
      </c>
      <c r="P971" s="42" t="str">
        <f>VLOOKUP(O971,TABLES!$F$2:$H$8,3)</f>
        <v>zero</v>
      </c>
      <c r="Q971" s="5"/>
    </row>
    <row r="972" spans="1:17" x14ac:dyDescent="0.35">
      <c r="A972" s="39" t="s">
        <v>4</v>
      </c>
      <c r="B972" s="14"/>
      <c r="C972" s="26" t="str">
        <f t="shared" si="111"/>
        <v>Q4-1899</v>
      </c>
      <c r="D972" s="27" t="str">
        <f t="shared" si="112"/>
        <v>1900</v>
      </c>
      <c r="E972" s="26" t="str">
        <f t="shared" si="113"/>
        <v>Q4</v>
      </c>
      <c r="F972" s="25" t="str">
        <f t="shared" si="114"/>
        <v>Jan-00</v>
      </c>
      <c r="G972" s="26" t="str">
        <f t="shared" si="115"/>
        <v>Sat</v>
      </c>
      <c r="H972" s="5"/>
      <c r="I972" s="42" t="e">
        <f>VLOOKUP(H972,TABLES!$A$2:$B$146,2,FALSE)</f>
        <v>#N/A</v>
      </c>
      <c r="J972" s="42" t="e">
        <f>VLOOKUP(I972,TABLES!$B$2:$C$146,2,FALSE)</f>
        <v>#N/A</v>
      </c>
      <c r="K972" s="2"/>
      <c r="L972" s="21">
        <v>0</v>
      </c>
      <c r="M972" s="21">
        <v>0</v>
      </c>
      <c r="N972" s="26" t="str">
        <f t="shared" si="116"/>
        <v>0:00</v>
      </c>
      <c r="O972" s="26">
        <f t="shared" si="117"/>
        <v>0</v>
      </c>
      <c r="P972" s="42" t="str">
        <f>VLOOKUP(O972,TABLES!$F$2:$H$8,3)</f>
        <v>zero</v>
      </c>
      <c r="Q972" s="5"/>
    </row>
    <row r="973" spans="1:17" x14ac:dyDescent="0.35">
      <c r="A973" s="39" t="s">
        <v>4</v>
      </c>
      <c r="B973" s="14"/>
      <c r="C973" s="26" t="str">
        <f t="shared" si="111"/>
        <v>Q4-1899</v>
      </c>
      <c r="D973" s="27" t="str">
        <f t="shared" si="112"/>
        <v>1900</v>
      </c>
      <c r="E973" s="26" t="str">
        <f t="shared" si="113"/>
        <v>Q4</v>
      </c>
      <c r="F973" s="25" t="str">
        <f t="shared" si="114"/>
        <v>Jan-00</v>
      </c>
      <c r="G973" s="26" t="str">
        <f t="shared" si="115"/>
        <v>Sat</v>
      </c>
      <c r="H973" s="5"/>
      <c r="I973" s="42" t="e">
        <f>VLOOKUP(H973,TABLES!$A$2:$B$146,2,FALSE)</f>
        <v>#N/A</v>
      </c>
      <c r="J973" s="42" t="e">
        <f>VLOOKUP(I973,TABLES!$B$2:$C$146,2,FALSE)</f>
        <v>#N/A</v>
      </c>
      <c r="K973" s="2"/>
      <c r="L973" s="21">
        <v>0</v>
      </c>
      <c r="M973" s="21">
        <v>0</v>
      </c>
      <c r="N973" s="26" t="str">
        <f t="shared" si="116"/>
        <v>0:00</v>
      </c>
      <c r="O973" s="26">
        <f t="shared" si="117"/>
        <v>0</v>
      </c>
      <c r="P973" s="42" t="str">
        <f>VLOOKUP(O973,TABLES!$F$2:$H$8,3)</f>
        <v>zero</v>
      </c>
      <c r="Q973" s="5"/>
    </row>
    <row r="974" spans="1:17" x14ac:dyDescent="0.35">
      <c r="A974" s="39" t="s">
        <v>4</v>
      </c>
      <c r="B974" s="14"/>
      <c r="C974" s="26" t="str">
        <f t="shared" si="111"/>
        <v>Q4-1899</v>
      </c>
      <c r="D974" s="27" t="str">
        <f t="shared" si="112"/>
        <v>1900</v>
      </c>
      <c r="E974" s="26" t="str">
        <f t="shared" si="113"/>
        <v>Q4</v>
      </c>
      <c r="F974" s="25" t="str">
        <f t="shared" si="114"/>
        <v>Jan-00</v>
      </c>
      <c r="G974" s="26" t="str">
        <f t="shared" si="115"/>
        <v>Sat</v>
      </c>
      <c r="H974" s="5"/>
      <c r="I974" s="42" t="e">
        <f>VLOOKUP(H974,TABLES!$A$2:$B$146,2,FALSE)</f>
        <v>#N/A</v>
      </c>
      <c r="J974" s="42" t="e">
        <f>VLOOKUP(I974,TABLES!$B$2:$C$146,2,FALSE)</f>
        <v>#N/A</v>
      </c>
      <c r="K974" s="2"/>
      <c r="L974" s="21">
        <v>0</v>
      </c>
      <c r="M974" s="21">
        <v>0</v>
      </c>
      <c r="N974" s="26" t="str">
        <f t="shared" si="116"/>
        <v>0:00</v>
      </c>
      <c r="O974" s="26">
        <f t="shared" si="117"/>
        <v>0</v>
      </c>
      <c r="P974" s="42" t="str">
        <f>VLOOKUP(O974,TABLES!$F$2:$H$8,3)</f>
        <v>zero</v>
      </c>
      <c r="Q974" s="5"/>
    </row>
    <row r="975" spans="1:17" x14ac:dyDescent="0.35">
      <c r="A975" s="39" t="s">
        <v>4</v>
      </c>
      <c r="B975" s="14"/>
      <c r="C975" s="26" t="str">
        <f t="shared" si="111"/>
        <v>Q4-1899</v>
      </c>
      <c r="D975" s="27" t="str">
        <f t="shared" si="112"/>
        <v>1900</v>
      </c>
      <c r="E975" s="26" t="str">
        <f t="shared" si="113"/>
        <v>Q4</v>
      </c>
      <c r="F975" s="25" t="str">
        <f t="shared" si="114"/>
        <v>Jan-00</v>
      </c>
      <c r="G975" s="26" t="str">
        <f t="shared" si="115"/>
        <v>Sat</v>
      </c>
      <c r="H975" s="5"/>
      <c r="I975" s="42" t="e">
        <f>VLOOKUP(H975,TABLES!$A$2:$B$146,2,FALSE)</f>
        <v>#N/A</v>
      </c>
      <c r="J975" s="42" t="e">
        <f>VLOOKUP(I975,TABLES!$B$2:$C$146,2,FALSE)</f>
        <v>#N/A</v>
      </c>
      <c r="K975" s="2"/>
      <c r="L975" s="21">
        <v>0</v>
      </c>
      <c r="M975" s="21">
        <v>0</v>
      </c>
      <c r="N975" s="26" t="str">
        <f t="shared" si="116"/>
        <v>0:00</v>
      </c>
      <c r="O975" s="26">
        <f t="shared" si="117"/>
        <v>0</v>
      </c>
      <c r="P975" s="42" t="str">
        <f>VLOOKUP(O975,TABLES!$F$2:$H$8,3)</f>
        <v>zero</v>
      </c>
      <c r="Q975" s="5"/>
    </row>
    <row r="976" spans="1:17" x14ac:dyDescent="0.35">
      <c r="A976" s="39" t="s">
        <v>4</v>
      </c>
      <c r="B976" s="14"/>
      <c r="C976" s="26" t="str">
        <f t="shared" si="111"/>
        <v>Q4-1899</v>
      </c>
      <c r="D976" s="27" t="str">
        <f t="shared" si="112"/>
        <v>1900</v>
      </c>
      <c r="E976" s="26" t="str">
        <f t="shared" si="113"/>
        <v>Q4</v>
      </c>
      <c r="F976" s="25" t="str">
        <f t="shared" si="114"/>
        <v>Jan-00</v>
      </c>
      <c r="G976" s="26" t="str">
        <f t="shared" si="115"/>
        <v>Sat</v>
      </c>
      <c r="H976" s="5"/>
      <c r="I976" s="42" t="e">
        <f>VLOOKUP(H976,TABLES!$A$2:$B$146,2,FALSE)</f>
        <v>#N/A</v>
      </c>
      <c r="J976" s="42" t="e">
        <f>VLOOKUP(I976,TABLES!$B$2:$C$146,2,FALSE)</f>
        <v>#N/A</v>
      </c>
      <c r="K976" s="2"/>
      <c r="L976" s="21">
        <v>0</v>
      </c>
      <c r="M976" s="21">
        <v>0</v>
      </c>
      <c r="N976" s="26" t="str">
        <f t="shared" si="116"/>
        <v>0:00</v>
      </c>
      <c r="O976" s="26">
        <f t="shared" si="117"/>
        <v>0</v>
      </c>
      <c r="P976" s="42" t="str">
        <f>VLOOKUP(O976,TABLES!$F$2:$H$8,3)</f>
        <v>zero</v>
      </c>
      <c r="Q976" s="5"/>
    </row>
    <row r="977" spans="1:17" x14ac:dyDescent="0.35">
      <c r="A977" s="39" t="s">
        <v>4</v>
      </c>
      <c r="B977" s="14"/>
      <c r="C977" s="26" t="str">
        <f t="shared" si="111"/>
        <v>Q4-1899</v>
      </c>
      <c r="D977" s="27" t="str">
        <f t="shared" si="112"/>
        <v>1900</v>
      </c>
      <c r="E977" s="26" t="str">
        <f t="shared" si="113"/>
        <v>Q4</v>
      </c>
      <c r="F977" s="25" t="str">
        <f t="shared" si="114"/>
        <v>Jan-00</v>
      </c>
      <c r="G977" s="26" t="str">
        <f t="shared" si="115"/>
        <v>Sat</v>
      </c>
      <c r="H977" s="5"/>
      <c r="I977" s="42" t="e">
        <f>VLOOKUP(H977,TABLES!$A$2:$B$146,2,FALSE)</f>
        <v>#N/A</v>
      </c>
      <c r="J977" s="42" t="e">
        <f>VLOOKUP(I977,TABLES!$B$2:$C$146,2,FALSE)</f>
        <v>#N/A</v>
      </c>
      <c r="K977" s="2"/>
      <c r="L977" s="21">
        <v>0</v>
      </c>
      <c r="M977" s="21">
        <v>0</v>
      </c>
      <c r="N977" s="26" t="str">
        <f t="shared" si="116"/>
        <v>0:00</v>
      </c>
      <c r="O977" s="26">
        <f t="shared" si="117"/>
        <v>0</v>
      </c>
      <c r="P977" s="42" t="str">
        <f>VLOOKUP(O977,TABLES!$F$2:$H$8,3)</f>
        <v>zero</v>
      </c>
      <c r="Q977" s="5"/>
    </row>
    <row r="978" spans="1:17" x14ac:dyDescent="0.35">
      <c r="A978" s="39" t="s">
        <v>4</v>
      </c>
      <c r="B978" s="14"/>
      <c r="C978" s="26" t="str">
        <f t="shared" si="111"/>
        <v>Q4-1899</v>
      </c>
      <c r="D978" s="27" t="str">
        <f t="shared" si="112"/>
        <v>1900</v>
      </c>
      <c r="E978" s="26" t="str">
        <f t="shared" si="113"/>
        <v>Q4</v>
      </c>
      <c r="F978" s="25" t="str">
        <f t="shared" si="114"/>
        <v>Jan-00</v>
      </c>
      <c r="G978" s="26" t="str">
        <f t="shared" si="115"/>
        <v>Sat</v>
      </c>
      <c r="H978" s="5"/>
      <c r="I978" s="42" t="e">
        <f>VLOOKUP(H978,TABLES!$A$2:$B$146,2,FALSE)</f>
        <v>#N/A</v>
      </c>
      <c r="J978" s="42" t="e">
        <f>VLOOKUP(I978,TABLES!$B$2:$C$146,2,FALSE)</f>
        <v>#N/A</v>
      </c>
      <c r="K978" s="2"/>
      <c r="L978" s="21">
        <v>0</v>
      </c>
      <c r="M978" s="21">
        <v>0</v>
      </c>
      <c r="N978" s="26" t="str">
        <f t="shared" si="116"/>
        <v>0:00</v>
      </c>
      <c r="O978" s="26">
        <f t="shared" si="117"/>
        <v>0</v>
      </c>
      <c r="P978" s="42" t="str">
        <f>VLOOKUP(O978,TABLES!$F$2:$H$8,3)</f>
        <v>zero</v>
      </c>
      <c r="Q978" s="5"/>
    </row>
    <row r="979" spans="1:17" x14ac:dyDescent="0.35">
      <c r="A979" s="39" t="s">
        <v>4</v>
      </c>
      <c r="B979" s="14"/>
      <c r="C979" s="26" t="str">
        <f t="shared" si="111"/>
        <v>Q4-1899</v>
      </c>
      <c r="D979" s="27" t="str">
        <f t="shared" si="112"/>
        <v>1900</v>
      </c>
      <c r="E979" s="26" t="str">
        <f t="shared" si="113"/>
        <v>Q4</v>
      </c>
      <c r="F979" s="25" t="str">
        <f t="shared" si="114"/>
        <v>Jan-00</v>
      </c>
      <c r="G979" s="26" t="str">
        <f t="shared" si="115"/>
        <v>Sat</v>
      </c>
      <c r="H979" s="5"/>
      <c r="I979" s="42" t="e">
        <f>VLOOKUP(H979,TABLES!$A$2:$B$146,2,FALSE)</f>
        <v>#N/A</v>
      </c>
      <c r="J979" s="42" t="e">
        <f>VLOOKUP(I979,TABLES!$B$2:$C$146,2,FALSE)</f>
        <v>#N/A</v>
      </c>
      <c r="K979" s="2"/>
      <c r="L979" s="21">
        <v>0</v>
      </c>
      <c r="M979" s="21">
        <v>0</v>
      </c>
      <c r="N979" s="26" t="str">
        <f t="shared" si="116"/>
        <v>0:00</v>
      </c>
      <c r="O979" s="26">
        <f t="shared" si="117"/>
        <v>0</v>
      </c>
      <c r="P979" s="42" t="str">
        <f>VLOOKUP(O979,TABLES!$F$2:$H$8,3)</f>
        <v>zero</v>
      </c>
      <c r="Q979" s="5"/>
    </row>
    <row r="980" spans="1:17" x14ac:dyDescent="0.35">
      <c r="A980" s="39" t="s">
        <v>4</v>
      </c>
      <c r="B980" s="14"/>
      <c r="C980" s="26" t="str">
        <f t="shared" si="111"/>
        <v>Q4-1899</v>
      </c>
      <c r="D980" s="27" t="str">
        <f t="shared" si="112"/>
        <v>1900</v>
      </c>
      <c r="E980" s="26" t="str">
        <f t="shared" si="113"/>
        <v>Q4</v>
      </c>
      <c r="F980" s="25" t="str">
        <f t="shared" si="114"/>
        <v>Jan-00</v>
      </c>
      <c r="G980" s="26" t="str">
        <f t="shared" si="115"/>
        <v>Sat</v>
      </c>
      <c r="H980" s="5"/>
      <c r="I980" s="42" t="e">
        <f>VLOOKUP(H980,TABLES!$A$2:$B$146,2,FALSE)</f>
        <v>#N/A</v>
      </c>
      <c r="J980" s="42" t="e">
        <f>VLOOKUP(I980,TABLES!$B$2:$C$146,2,FALSE)</f>
        <v>#N/A</v>
      </c>
      <c r="K980" s="2"/>
      <c r="L980" s="21">
        <v>0</v>
      </c>
      <c r="M980" s="21">
        <v>0</v>
      </c>
      <c r="N980" s="26" t="str">
        <f t="shared" si="116"/>
        <v>0:00</v>
      </c>
      <c r="O980" s="26">
        <f t="shared" si="117"/>
        <v>0</v>
      </c>
      <c r="P980" s="42" t="str">
        <f>VLOOKUP(O980,TABLES!$F$2:$H$8,3)</f>
        <v>zero</v>
      </c>
      <c r="Q980" s="5"/>
    </row>
    <row r="981" spans="1:17" x14ac:dyDescent="0.35">
      <c r="A981" s="39" t="s">
        <v>4</v>
      </c>
      <c r="B981" s="14"/>
      <c r="C981" s="26" t="str">
        <f t="shared" si="111"/>
        <v>Q4-1899</v>
      </c>
      <c r="D981" s="27" t="str">
        <f t="shared" si="112"/>
        <v>1900</v>
      </c>
      <c r="E981" s="26" t="str">
        <f t="shared" si="113"/>
        <v>Q4</v>
      </c>
      <c r="F981" s="25" t="str">
        <f t="shared" si="114"/>
        <v>Jan-00</v>
      </c>
      <c r="G981" s="26" t="str">
        <f t="shared" si="115"/>
        <v>Sat</v>
      </c>
      <c r="H981" s="5"/>
      <c r="I981" s="42" t="e">
        <f>VLOOKUP(H981,TABLES!$A$2:$B$146,2,FALSE)</f>
        <v>#N/A</v>
      </c>
      <c r="J981" s="42" t="e">
        <f>VLOOKUP(I981,TABLES!$B$2:$C$146,2,FALSE)</f>
        <v>#N/A</v>
      </c>
      <c r="K981" s="2"/>
      <c r="L981" s="21">
        <v>0</v>
      </c>
      <c r="M981" s="21">
        <v>0</v>
      </c>
      <c r="N981" s="26" t="str">
        <f t="shared" si="116"/>
        <v>0:00</v>
      </c>
      <c r="O981" s="26">
        <f t="shared" si="117"/>
        <v>0</v>
      </c>
      <c r="P981" s="42" t="str">
        <f>VLOOKUP(O981,TABLES!$F$2:$H$8,3)</f>
        <v>zero</v>
      </c>
      <c r="Q981" s="5"/>
    </row>
    <row r="982" spans="1:17" x14ac:dyDescent="0.35">
      <c r="A982" s="39" t="s">
        <v>4</v>
      </c>
      <c r="B982" s="14"/>
      <c r="C982" s="26" t="str">
        <f t="shared" si="111"/>
        <v>Q4-1899</v>
      </c>
      <c r="D982" s="27" t="str">
        <f t="shared" si="112"/>
        <v>1900</v>
      </c>
      <c r="E982" s="26" t="str">
        <f t="shared" si="113"/>
        <v>Q4</v>
      </c>
      <c r="F982" s="25" t="str">
        <f t="shared" si="114"/>
        <v>Jan-00</v>
      </c>
      <c r="G982" s="26" t="str">
        <f t="shared" si="115"/>
        <v>Sat</v>
      </c>
      <c r="H982" s="5"/>
      <c r="I982" s="42" t="e">
        <f>VLOOKUP(H982,TABLES!$A$2:$B$146,2,FALSE)</f>
        <v>#N/A</v>
      </c>
      <c r="J982" s="42" t="e">
        <f>VLOOKUP(I982,TABLES!$B$2:$C$146,2,FALSE)</f>
        <v>#N/A</v>
      </c>
      <c r="K982" s="2"/>
      <c r="L982" s="21">
        <v>0</v>
      </c>
      <c r="M982" s="21">
        <v>0</v>
      </c>
      <c r="N982" s="26" t="str">
        <f t="shared" si="116"/>
        <v>0:00</v>
      </c>
      <c r="O982" s="26">
        <f t="shared" si="117"/>
        <v>0</v>
      </c>
      <c r="P982" s="42" t="str">
        <f>VLOOKUP(O982,TABLES!$F$2:$H$8,3)</f>
        <v>zero</v>
      </c>
      <c r="Q982" s="5"/>
    </row>
    <row r="983" spans="1:17" x14ac:dyDescent="0.35">
      <c r="A983" s="39" t="s">
        <v>4</v>
      </c>
      <c r="B983" s="14"/>
      <c r="C983" s="26" t="str">
        <f t="shared" si="111"/>
        <v>Q4-1899</v>
      </c>
      <c r="D983" s="27" t="str">
        <f t="shared" si="112"/>
        <v>1900</v>
      </c>
      <c r="E983" s="26" t="str">
        <f t="shared" si="113"/>
        <v>Q4</v>
      </c>
      <c r="F983" s="25" t="str">
        <f t="shared" si="114"/>
        <v>Jan-00</v>
      </c>
      <c r="G983" s="26" t="str">
        <f t="shared" si="115"/>
        <v>Sat</v>
      </c>
      <c r="H983" s="5"/>
      <c r="I983" s="42" t="e">
        <f>VLOOKUP(H983,TABLES!$A$2:$B$146,2,FALSE)</f>
        <v>#N/A</v>
      </c>
      <c r="J983" s="42" t="e">
        <f>VLOOKUP(I983,TABLES!$B$2:$C$146,2,FALSE)</f>
        <v>#N/A</v>
      </c>
      <c r="K983" s="2"/>
      <c r="L983" s="21">
        <v>0</v>
      </c>
      <c r="M983" s="21">
        <v>0</v>
      </c>
      <c r="N983" s="26" t="str">
        <f t="shared" si="116"/>
        <v>0:00</v>
      </c>
      <c r="O983" s="26">
        <f t="shared" si="117"/>
        <v>0</v>
      </c>
      <c r="P983" s="42" t="str">
        <f>VLOOKUP(O983,TABLES!$F$2:$H$8,3)</f>
        <v>zero</v>
      </c>
      <c r="Q983" s="5"/>
    </row>
    <row r="984" spans="1:17" x14ac:dyDescent="0.35">
      <c r="A984" s="39" t="s">
        <v>4</v>
      </c>
      <c r="B984" s="14"/>
      <c r="C984" s="26" t="str">
        <f t="shared" si="111"/>
        <v>Q4-1899</v>
      </c>
      <c r="D984" s="27" t="str">
        <f t="shared" si="112"/>
        <v>1900</v>
      </c>
      <c r="E984" s="26" t="str">
        <f t="shared" si="113"/>
        <v>Q4</v>
      </c>
      <c r="F984" s="25" t="str">
        <f t="shared" si="114"/>
        <v>Jan-00</v>
      </c>
      <c r="G984" s="26" t="str">
        <f t="shared" si="115"/>
        <v>Sat</v>
      </c>
      <c r="H984" s="5"/>
      <c r="I984" s="42" t="e">
        <f>VLOOKUP(H984,TABLES!$A$2:$B$146,2,FALSE)</f>
        <v>#N/A</v>
      </c>
      <c r="J984" s="42" t="e">
        <f>VLOOKUP(I984,TABLES!$B$2:$C$146,2,FALSE)</f>
        <v>#N/A</v>
      </c>
      <c r="K984" s="2"/>
      <c r="L984" s="21">
        <v>0</v>
      </c>
      <c r="M984" s="21">
        <v>0</v>
      </c>
      <c r="N984" s="26" t="str">
        <f t="shared" si="116"/>
        <v>0:00</v>
      </c>
      <c r="O984" s="26">
        <f t="shared" si="117"/>
        <v>0</v>
      </c>
      <c r="P984" s="42" t="str">
        <f>VLOOKUP(O984,TABLES!$F$2:$H$8,3)</f>
        <v>zero</v>
      </c>
      <c r="Q984" s="5"/>
    </row>
    <row r="985" spans="1:17" x14ac:dyDescent="0.35">
      <c r="A985" s="39" t="s">
        <v>4</v>
      </c>
      <c r="B985" s="14"/>
      <c r="C985" s="26" t="str">
        <f t="shared" si="111"/>
        <v>Q4-1899</v>
      </c>
      <c r="D985" s="27" t="str">
        <f t="shared" si="112"/>
        <v>1900</v>
      </c>
      <c r="E985" s="26" t="str">
        <f t="shared" si="113"/>
        <v>Q4</v>
      </c>
      <c r="F985" s="25" t="str">
        <f t="shared" si="114"/>
        <v>Jan-00</v>
      </c>
      <c r="G985" s="26" t="str">
        <f t="shared" si="115"/>
        <v>Sat</v>
      </c>
      <c r="H985" s="5"/>
      <c r="I985" s="42" t="e">
        <f>VLOOKUP(H985,TABLES!$A$2:$B$146,2,FALSE)</f>
        <v>#N/A</v>
      </c>
      <c r="J985" s="42" t="e">
        <f>VLOOKUP(I985,TABLES!$B$2:$C$146,2,FALSE)</f>
        <v>#N/A</v>
      </c>
      <c r="K985" s="2"/>
      <c r="L985" s="21">
        <v>0</v>
      </c>
      <c r="M985" s="21">
        <v>0</v>
      </c>
      <c r="N985" s="26" t="str">
        <f t="shared" si="116"/>
        <v>0:00</v>
      </c>
      <c r="O985" s="26">
        <f t="shared" si="117"/>
        <v>0</v>
      </c>
      <c r="P985" s="42" t="str">
        <f>VLOOKUP(O985,TABLES!$F$2:$H$8,3)</f>
        <v>zero</v>
      </c>
      <c r="Q985" s="5"/>
    </row>
    <row r="986" spans="1:17" x14ac:dyDescent="0.35">
      <c r="A986" s="39" t="s">
        <v>4</v>
      </c>
      <c r="B986" s="14"/>
      <c r="C986" s="26" t="str">
        <f t="shared" si="111"/>
        <v>Q4-1899</v>
      </c>
      <c r="D986" s="27" t="str">
        <f t="shared" si="112"/>
        <v>1900</v>
      </c>
      <c r="E986" s="26" t="str">
        <f t="shared" si="113"/>
        <v>Q4</v>
      </c>
      <c r="F986" s="25" t="str">
        <f t="shared" si="114"/>
        <v>Jan-00</v>
      </c>
      <c r="G986" s="26" t="str">
        <f t="shared" si="115"/>
        <v>Sat</v>
      </c>
      <c r="H986" s="5"/>
      <c r="I986" s="42" t="e">
        <f>VLOOKUP(H986,TABLES!$A$2:$B$146,2,FALSE)</f>
        <v>#N/A</v>
      </c>
      <c r="J986" s="42" t="e">
        <f>VLOOKUP(I986,TABLES!$B$2:$C$146,2,FALSE)</f>
        <v>#N/A</v>
      </c>
      <c r="K986" s="2"/>
      <c r="L986" s="21">
        <v>0</v>
      </c>
      <c r="M986" s="21">
        <v>0</v>
      </c>
      <c r="N986" s="26" t="str">
        <f t="shared" si="116"/>
        <v>0:00</v>
      </c>
      <c r="O986" s="26">
        <f t="shared" si="117"/>
        <v>0</v>
      </c>
      <c r="P986" s="42" t="str">
        <f>VLOOKUP(O986,TABLES!$F$2:$H$8,3)</f>
        <v>zero</v>
      </c>
      <c r="Q986" s="5"/>
    </row>
    <row r="987" spans="1:17" x14ac:dyDescent="0.35">
      <c r="A987" s="39" t="s">
        <v>4</v>
      </c>
      <c r="B987" s="14"/>
      <c r="C987" s="26" t="str">
        <f t="shared" si="111"/>
        <v>Q4-1899</v>
      </c>
      <c r="D987" s="27" t="str">
        <f t="shared" si="112"/>
        <v>1900</v>
      </c>
      <c r="E987" s="26" t="str">
        <f t="shared" si="113"/>
        <v>Q4</v>
      </c>
      <c r="F987" s="25" t="str">
        <f t="shared" si="114"/>
        <v>Jan-00</v>
      </c>
      <c r="G987" s="26" t="str">
        <f t="shared" si="115"/>
        <v>Sat</v>
      </c>
      <c r="H987" s="5"/>
      <c r="I987" s="42" t="e">
        <f>VLOOKUP(H987,TABLES!$A$2:$B$146,2,FALSE)</f>
        <v>#N/A</v>
      </c>
      <c r="J987" s="42" t="e">
        <f>VLOOKUP(I987,TABLES!$B$2:$C$146,2,FALSE)</f>
        <v>#N/A</v>
      </c>
      <c r="K987" s="2"/>
      <c r="L987" s="21">
        <v>0</v>
      </c>
      <c r="M987" s="21">
        <v>0</v>
      </c>
      <c r="N987" s="26" t="str">
        <f t="shared" si="116"/>
        <v>0:00</v>
      </c>
      <c r="O987" s="26">
        <f t="shared" si="117"/>
        <v>0</v>
      </c>
      <c r="P987" s="42" t="str">
        <f>VLOOKUP(O987,TABLES!$F$2:$H$8,3)</f>
        <v>zero</v>
      </c>
      <c r="Q987" s="5"/>
    </row>
    <row r="988" spans="1:17" x14ac:dyDescent="0.35">
      <c r="A988" s="39" t="s">
        <v>4</v>
      </c>
      <c r="B988" s="14"/>
      <c r="C988" s="26" t="str">
        <f t="shared" si="111"/>
        <v>Q4-1899</v>
      </c>
      <c r="D988" s="27" t="str">
        <f t="shared" si="112"/>
        <v>1900</v>
      </c>
      <c r="E988" s="26" t="str">
        <f t="shared" si="113"/>
        <v>Q4</v>
      </c>
      <c r="F988" s="25" t="str">
        <f t="shared" si="114"/>
        <v>Jan-00</v>
      </c>
      <c r="G988" s="26" t="str">
        <f t="shared" si="115"/>
        <v>Sat</v>
      </c>
      <c r="H988" s="5"/>
      <c r="I988" s="42" t="e">
        <f>VLOOKUP(H988,TABLES!$A$2:$B$146,2,FALSE)</f>
        <v>#N/A</v>
      </c>
      <c r="J988" s="42" t="e">
        <f>VLOOKUP(I988,TABLES!$B$2:$C$146,2,FALSE)</f>
        <v>#N/A</v>
      </c>
      <c r="K988" s="2"/>
      <c r="L988" s="21">
        <v>0</v>
      </c>
      <c r="M988" s="21">
        <v>0</v>
      </c>
      <c r="N988" s="26" t="str">
        <f t="shared" si="116"/>
        <v>0:00</v>
      </c>
      <c r="O988" s="26">
        <f t="shared" si="117"/>
        <v>0</v>
      </c>
      <c r="P988" s="42" t="str">
        <f>VLOOKUP(O988,TABLES!$F$2:$H$8,3)</f>
        <v>zero</v>
      </c>
      <c r="Q988" s="5"/>
    </row>
    <row r="989" spans="1:17" x14ac:dyDescent="0.35">
      <c r="A989" s="39" t="s">
        <v>4</v>
      </c>
      <c r="B989" s="14"/>
      <c r="C989" s="26" t="str">
        <f t="shared" si="111"/>
        <v>Q4-1899</v>
      </c>
      <c r="D989" s="27" t="str">
        <f t="shared" si="112"/>
        <v>1900</v>
      </c>
      <c r="E989" s="26" t="str">
        <f t="shared" si="113"/>
        <v>Q4</v>
      </c>
      <c r="F989" s="25" t="str">
        <f t="shared" si="114"/>
        <v>Jan-00</v>
      </c>
      <c r="G989" s="26" t="str">
        <f t="shared" si="115"/>
        <v>Sat</v>
      </c>
      <c r="H989" s="5"/>
      <c r="I989" s="42" t="e">
        <f>VLOOKUP(H989,TABLES!$A$2:$B$146,2,FALSE)</f>
        <v>#N/A</v>
      </c>
      <c r="J989" s="42" t="e">
        <f>VLOOKUP(I989,TABLES!$B$2:$C$146,2,FALSE)</f>
        <v>#N/A</v>
      </c>
      <c r="K989" s="2"/>
      <c r="L989" s="21">
        <v>0</v>
      </c>
      <c r="M989" s="21">
        <v>0</v>
      </c>
      <c r="N989" s="26" t="str">
        <f t="shared" si="116"/>
        <v>0:00</v>
      </c>
      <c r="O989" s="26">
        <f t="shared" si="117"/>
        <v>0</v>
      </c>
      <c r="P989" s="42" t="str">
        <f>VLOOKUP(O989,TABLES!$F$2:$H$8,3)</f>
        <v>zero</v>
      </c>
      <c r="Q989" s="5"/>
    </row>
    <row r="990" spans="1:17" x14ac:dyDescent="0.35">
      <c r="A990" s="39" t="s">
        <v>4</v>
      </c>
      <c r="B990" s="14"/>
      <c r="C990" s="26" t="str">
        <f t="shared" si="111"/>
        <v>Q4-1899</v>
      </c>
      <c r="D990" s="27" t="str">
        <f t="shared" si="112"/>
        <v>1900</v>
      </c>
      <c r="E990" s="26" t="str">
        <f t="shared" si="113"/>
        <v>Q4</v>
      </c>
      <c r="F990" s="25" t="str">
        <f t="shared" si="114"/>
        <v>Jan-00</v>
      </c>
      <c r="G990" s="26" t="str">
        <f t="shared" si="115"/>
        <v>Sat</v>
      </c>
      <c r="H990" s="5"/>
      <c r="I990" s="42" t="e">
        <f>VLOOKUP(H990,TABLES!$A$2:$B$146,2,FALSE)</f>
        <v>#N/A</v>
      </c>
      <c r="J990" s="42" t="e">
        <f>VLOOKUP(I990,TABLES!$B$2:$C$146,2,FALSE)</f>
        <v>#N/A</v>
      </c>
      <c r="K990" s="2"/>
      <c r="L990" s="21">
        <v>0</v>
      </c>
      <c r="M990" s="21">
        <v>0</v>
      </c>
      <c r="N990" s="26" t="str">
        <f t="shared" si="116"/>
        <v>0:00</v>
      </c>
      <c r="O990" s="26">
        <f t="shared" si="117"/>
        <v>0</v>
      </c>
      <c r="P990" s="42" t="str">
        <f>VLOOKUP(O990,TABLES!$F$2:$H$8,3)</f>
        <v>zero</v>
      </c>
      <c r="Q990" s="5"/>
    </row>
    <row r="991" spans="1:17" x14ac:dyDescent="0.35">
      <c r="A991" s="39" t="s">
        <v>4</v>
      </c>
      <c r="B991" s="14"/>
      <c r="C991" s="26" t="str">
        <f t="shared" si="111"/>
        <v>Q4-1899</v>
      </c>
      <c r="D991" s="27" t="str">
        <f t="shared" si="112"/>
        <v>1900</v>
      </c>
      <c r="E991" s="26" t="str">
        <f t="shared" si="113"/>
        <v>Q4</v>
      </c>
      <c r="F991" s="25" t="str">
        <f t="shared" si="114"/>
        <v>Jan-00</v>
      </c>
      <c r="G991" s="26" t="str">
        <f t="shared" si="115"/>
        <v>Sat</v>
      </c>
      <c r="H991" s="5"/>
      <c r="I991" s="42" t="e">
        <f>VLOOKUP(H991,TABLES!$A$2:$B$146,2,FALSE)</f>
        <v>#N/A</v>
      </c>
      <c r="J991" s="42" t="e">
        <f>VLOOKUP(I991,TABLES!$B$2:$C$146,2,FALSE)</f>
        <v>#N/A</v>
      </c>
      <c r="K991" s="2"/>
      <c r="L991" s="21">
        <v>0</v>
      </c>
      <c r="M991" s="21">
        <v>0</v>
      </c>
      <c r="N991" s="26" t="str">
        <f t="shared" si="116"/>
        <v>0:00</v>
      </c>
      <c r="O991" s="26">
        <f t="shared" si="117"/>
        <v>0</v>
      </c>
      <c r="P991" s="42" t="str">
        <f>VLOOKUP(O991,TABLES!$F$2:$H$8,3)</f>
        <v>zero</v>
      </c>
      <c r="Q991" s="5"/>
    </row>
    <row r="992" spans="1:17" x14ac:dyDescent="0.35">
      <c r="A992" s="39" t="s">
        <v>4</v>
      </c>
      <c r="B992" s="14"/>
      <c r="C992" s="26" t="str">
        <f t="shared" si="111"/>
        <v>Q4-1899</v>
      </c>
      <c r="D992" s="27" t="str">
        <f t="shared" si="112"/>
        <v>1900</v>
      </c>
      <c r="E992" s="26" t="str">
        <f t="shared" si="113"/>
        <v>Q4</v>
      </c>
      <c r="F992" s="25" t="str">
        <f t="shared" si="114"/>
        <v>Jan-00</v>
      </c>
      <c r="G992" s="26" t="str">
        <f t="shared" si="115"/>
        <v>Sat</v>
      </c>
      <c r="H992" s="5"/>
      <c r="I992" s="42" t="e">
        <f>VLOOKUP(H992,TABLES!$A$2:$B$146,2,FALSE)</f>
        <v>#N/A</v>
      </c>
      <c r="J992" s="42" t="e">
        <f>VLOOKUP(I992,TABLES!$B$2:$C$146,2,FALSE)</f>
        <v>#N/A</v>
      </c>
      <c r="K992" s="2"/>
      <c r="L992" s="21">
        <v>0</v>
      </c>
      <c r="M992" s="21">
        <v>0</v>
      </c>
      <c r="N992" s="26" t="str">
        <f t="shared" si="116"/>
        <v>0:00</v>
      </c>
      <c r="O992" s="26">
        <f t="shared" si="117"/>
        <v>0</v>
      </c>
      <c r="P992" s="42" t="str">
        <f>VLOOKUP(O992,TABLES!$F$2:$H$8,3)</f>
        <v>zero</v>
      </c>
      <c r="Q992" s="5"/>
    </row>
    <row r="993" spans="1:17" x14ac:dyDescent="0.35">
      <c r="A993" s="39" t="s">
        <v>4</v>
      </c>
      <c r="B993" s="14"/>
      <c r="C993" s="26" t="str">
        <f t="shared" si="111"/>
        <v>Q4-1899</v>
      </c>
      <c r="D993" s="27" t="str">
        <f t="shared" si="112"/>
        <v>1900</v>
      </c>
      <c r="E993" s="26" t="str">
        <f t="shared" si="113"/>
        <v>Q4</v>
      </c>
      <c r="F993" s="25" t="str">
        <f t="shared" si="114"/>
        <v>Jan-00</v>
      </c>
      <c r="G993" s="26" t="str">
        <f t="shared" si="115"/>
        <v>Sat</v>
      </c>
      <c r="H993" s="5"/>
      <c r="I993" s="42" t="e">
        <f>VLOOKUP(H993,TABLES!$A$2:$B$146,2,FALSE)</f>
        <v>#N/A</v>
      </c>
      <c r="J993" s="42" t="e">
        <f>VLOOKUP(I993,TABLES!$B$2:$C$146,2,FALSE)</f>
        <v>#N/A</v>
      </c>
      <c r="K993" s="2"/>
      <c r="L993" s="21">
        <v>0</v>
      </c>
      <c r="M993" s="21">
        <v>0</v>
      </c>
      <c r="N993" s="26" t="str">
        <f t="shared" si="116"/>
        <v>0:00</v>
      </c>
      <c r="O993" s="26">
        <f t="shared" si="117"/>
        <v>0</v>
      </c>
      <c r="P993" s="42" t="str">
        <f>VLOOKUP(O993,TABLES!$F$2:$H$8,3)</f>
        <v>zero</v>
      </c>
      <c r="Q993" s="5"/>
    </row>
    <row r="994" spans="1:17" x14ac:dyDescent="0.35">
      <c r="A994" s="39" t="s">
        <v>4</v>
      </c>
      <c r="B994" s="14"/>
      <c r="C994" s="26" t="str">
        <f t="shared" si="111"/>
        <v>Q4-1899</v>
      </c>
      <c r="D994" s="27" t="str">
        <f t="shared" si="112"/>
        <v>1900</v>
      </c>
      <c r="E994" s="26" t="str">
        <f t="shared" si="113"/>
        <v>Q4</v>
      </c>
      <c r="F994" s="25" t="str">
        <f t="shared" si="114"/>
        <v>Jan-00</v>
      </c>
      <c r="G994" s="26" t="str">
        <f t="shared" si="115"/>
        <v>Sat</v>
      </c>
      <c r="H994" s="5"/>
      <c r="I994" s="42" t="e">
        <f>VLOOKUP(H994,TABLES!$A$2:$B$146,2,FALSE)</f>
        <v>#N/A</v>
      </c>
      <c r="J994" s="42" t="e">
        <f>VLOOKUP(I994,TABLES!$B$2:$C$146,2,FALSE)</f>
        <v>#N/A</v>
      </c>
      <c r="K994" s="2"/>
      <c r="L994" s="21">
        <v>0</v>
      </c>
      <c r="M994" s="21">
        <v>0</v>
      </c>
      <c r="N994" s="26" t="str">
        <f t="shared" si="116"/>
        <v>0:00</v>
      </c>
      <c r="O994" s="26">
        <f t="shared" si="117"/>
        <v>0</v>
      </c>
      <c r="P994" s="42" t="str">
        <f>VLOOKUP(O994,TABLES!$F$2:$H$8,3)</f>
        <v>zero</v>
      </c>
      <c r="Q994" s="5"/>
    </row>
    <row r="995" spans="1:17" x14ac:dyDescent="0.35">
      <c r="A995" s="39" t="s">
        <v>4</v>
      </c>
      <c r="B995" s="14"/>
      <c r="C995" s="26" t="str">
        <f t="shared" si="111"/>
        <v>Q4-1899</v>
      </c>
      <c r="D995" s="27" t="str">
        <f t="shared" si="112"/>
        <v>1900</v>
      </c>
      <c r="E995" s="26" t="str">
        <f t="shared" si="113"/>
        <v>Q4</v>
      </c>
      <c r="F995" s="25" t="str">
        <f t="shared" si="114"/>
        <v>Jan-00</v>
      </c>
      <c r="G995" s="26" t="str">
        <f t="shared" si="115"/>
        <v>Sat</v>
      </c>
      <c r="H995" s="5"/>
      <c r="I995" s="42" t="e">
        <f>VLOOKUP(H995,TABLES!$A$2:$B$146,2,FALSE)</f>
        <v>#N/A</v>
      </c>
      <c r="J995" s="42" t="e">
        <f>VLOOKUP(I995,TABLES!$B$2:$C$146,2,FALSE)</f>
        <v>#N/A</v>
      </c>
      <c r="K995" s="2"/>
      <c r="L995" s="21">
        <v>0</v>
      </c>
      <c r="M995" s="21">
        <v>0</v>
      </c>
      <c r="N995" s="26" t="str">
        <f t="shared" si="116"/>
        <v>0:00</v>
      </c>
      <c r="O995" s="26">
        <f t="shared" si="117"/>
        <v>0</v>
      </c>
      <c r="P995" s="42" t="str">
        <f>VLOOKUP(O995,TABLES!$F$2:$H$8,3)</f>
        <v>zero</v>
      </c>
      <c r="Q995" s="5"/>
    </row>
    <row r="996" spans="1:17" x14ac:dyDescent="0.35">
      <c r="A996" s="39" t="s">
        <v>4</v>
      </c>
      <c r="B996" s="14"/>
      <c r="C996" s="26" t="str">
        <f t="shared" si="111"/>
        <v>Q4-1899</v>
      </c>
      <c r="D996" s="27" t="str">
        <f t="shared" si="112"/>
        <v>1900</v>
      </c>
      <c r="E996" s="26" t="str">
        <f t="shared" si="113"/>
        <v>Q4</v>
      </c>
      <c r="F996" s="25" t="str">
        <f t="shared" si="114"/>
        <v>Jan-00</v>
      </c>
      <c r="G996" s="26" t="str">
        <f t="shared" si="115"/>
        <v>Sat</v>
      </c>
      <c r="H996" s="5"/>
      <c r="I996" s="42" t="e">
        <f>VLOOKUP(H996,TABLES!$A$2:$B$146,2,FALSE)</f>
        <v>#N/A</v>
      </c>
      <c r="J996" s="42" t="e">
        <f>VLOOKUP(I996,TABLES!$B$2:$C$146,2,FALSE)</f>
        <v>#N/A</v>
      </c>
      <c r="K996" s="2"/>
      <c r="L996" s="21">
        <v>0</v>
      </c>
      <c r="M996" s="21">
        <v>0</v>
      </c>
      <c r="N996" s="26" t="str">
        <f t="shared" si="116"/>
        <v>0:00</v>
      </c>
      <c r="O996" s="26">
        <f t="shared" si="117"/>
        <v>0</v>
      </c>
      <c r="P996" s="42" t="str">
        <f>VLOOKUP(O996,TABLES!$F$2:$H$8,3)</f>
        <v>zero</v>
      </c>
      <c r="Q996" s="5"/>
    </row>
    <row r="997" spans="1:17" x14ac:dyDescent="0.35">
      <c r="A997" s="39" t="s">
        <v>4</v>
      </c>
      <c r="B997" s="14"/>
      <c r="C997" s="26" t="str">
        <f t="shared" si="111"/>
        <v>Q4-1899</v>
      </c>
      <c r="D997" s="27" t="str">
        <f t="shared" si="112"/>
        <v>1900</v>
      </c>
      <c r="E997" s="26" t="str">
        <f t="shared" si="113"/>
        <v>Q4</v>
      </c>
      <c r="F997" s="25" t="str">
        <f t="shared" si="114"/>
        <v>Jan-00</v>
      </c>
      <c r="G997" s="26" t="str">
        <f t="shared" si="115"/>
        <v>Sat</v>
      </c>
      <c r="H997" s="5"/>
      <c r="I997" s="42" t="e">
        <f>VLOOKUP(H997,TABLES!$A$2:$B$146,2,FALSE)</f>
        <v>#N/A</v>
      </c>
      <c r="J997" s="42" t="e">
        <f>VLOOKUP(I997,TABLES!$B$2:$C$146,2,FALSE)</f>
        <v>#N/A</v>
      </c>
      <c r="K997" s="2"/>
      <c r="L997" s="21">
        <v>0</v>
      </c>
      <c r="M997" s="21">
        <v>0</v>
      </c>
      <c r="N997" s="26" t="str">
        <f t="shared" si="116"/>
        <v>0:00</v>
      </c>
      <c r="O997" s="26">
        <f t="shared" si="117"/>
        <v>0</v>
      </c>
      <c r="P997" s="42" t="str">
        <f>VLOOKUP(O997,TABLES!$F$2:$H$8,3)</f>
        <v>zero</v>
      </c>
      <c r="Q997" s="5"/>
    </row>
    <row r="998" spans="1:17" x14ac:dyDescent="0.35">
      <c r="A998" s="39" t="s">
        <v>4</v>
      </c>
      <c r="B998" s="14"/>
      <c r="C998" s="26" t="str">
        <f t="shared" si="111"/>
        <v>Q4-1899</v>
      </c>
      <c r="D998" s="27" t="str">
        <f t="shared" si="112"/>
        <v>1900</v>
      </c>
      <c r="E998" s="26" t="str">
        <f t="shared" si="113"/>
        <v>Q4</v>
      </c>
      <c r="F998" s="25" t="str">
        <f t="shared" si="114"/>
        <v>Jan-00</v>
      </c>
      <c r="G998" s="26" t="str">
        <f t="shared" si="115"/>
        <v>Sat</v>
      </c>
      <c r="H998" s="5"/>
      <c r="I998" s="42" t="e">
        <f>VLOOKUP(H998,TABLES!$A$2:$B$146,2,FALSE)</f>
        <v>#N/A</v>
      </c>
      <c r="J998" s="42" t="e">
        <f>VLOOKUP(I998,TABLES!$B$2:$C$146,2,FALSE)</f>
        <v>#N/A</v>
      </c>
      <c r="K998" s="2"/>
      <c r="L998" s="21">
        <v>0</v>
      </c>
      <c r="M998" s="21">
        <v>0</v>
      </c>
      <c r="N998" s="26" t="str">
        <f t="shared" si="116"/>
        <v>0:00</v>
      </c>
      <c r="O998" s="26">
        <f t="shared" si="117"/>
        <v>0</v>
      </c>
      <c r="P998" s="42" t="str">
        <f>VLOOKUP(O998,TABLES!$F$2:$H$8,3)</f>
        <v>zero</v>
      </c>
      <c r="Q998" s="5"/>
    </row>
    <row r="999" spans="1:17" x14ac:dyDescent="0.35">
      <c r="A999" s="39" t="s">
        <v>4</v>
      </c>
      <c r="B999" s="14"/>
      <c r="C999" s="26" t="str">
        <f t="shared" si="111"/>
        <v>Q4-1899</v>
      </c>
      <c r="D999" s="27" t="str">
        <f t="shared" si="112"/>
        <v>1900</v>
      </c>
      <c r="E999" s="26" t="str">
        <f t="shared" si="113"/>
        <v>Q4</v>
      </c>
      <c r="F999" s="25" t="str">
        <f t="shared" si="114"/>
        <v>Jan-00</v>
      </c>
      <c r="G999" s="26" t="str">
        <f t="shared" si="115"/>
        <v>Sat</v>
      </c>
      <c r="H999" s="5"/>
      <c r="I999" s="42" t="e">
        <f>VLOOKUP(H999,TABLES!$A$2:$B$146,2,FALSE)</f>
        <v>#N/A</v>
      </c>
      <c r="J999" s="42" t="e">
        <f>VLOOKUP(I999,TABLES!$B$2:$C$146,2,FALSE)</f>
        <v>#N/A</v>
      </c>
      <c r="K999" s="2"/>
      <c r="L999" s="21">
        <v>0</v>
      </c>
      <c r="M999" s="21">
        <v>0</v>
      </c>
      <c r="N999" s="26" t="str">
        <f t="shared" si="116"/>
        <v>0:00</v>
      </c>
      <c r="O999" s="26">
        <f t="shared" si="117"/>
        <v>0</v>
      </c>
      <c r="P999" s="42" t="str">
        <f>VLOOKUP(O999,TABLES!$F$2:$H$8,3)</f>
        <v>zero</v>
      </c>
      <c r="Q999" s="5"/>
    </row>
    <row r="1000" spans="1:17" x14ac:dyDescent="0.35">
      <c r="A1000" s="39" t="s">
        <v>4</v>
      </c>
      <c r="B1000" s="14"/>
      <c r="C1000" s="26" t="str">
        <f t="shared" si="111"/>
        <v>Q4-1899</v>
      </c>
      <c r="D1000" s="27" t="str">
        <f t="shared" si="112"/>
        <v>1900</v>
      </c>
      <c r="E1000" s="26" t="str">
        <f t="shared" si="113"/>
        <v>Q4</v>
      </c>
      <c r="F1000" s="25" t="str">
        <f t="shared" si="114"/>
        <v>Jan-00</v>
      </c>
      <c r="G1000" s="26" t="str">
        <f t="shared" si="115"/>
        <v>Sat</v>
      </c>
      <c r="H1000" s="5"/>
      <c r="I1000" s="42" t="e">
        <f>VLOOKUP(H1000,TABLES!$A$2:$B$146,2,FALSE)</f>
        <v>#N/A</v>
      </c>
      <c r="J1000" s="42" t="e">
        <f>VLOOKUP(I1000,TABLES!$B$2:$C$146,2,FALSE)</f>
        <v>#N/A</v>
      </c>
      <c r="K1000" s="2"/>
      <c r="L1000" s="21">
        <v>0</v>
      </c>
      <c r="M1000" s="21">
        <v>0</v>
      </c>
      <c r="N1000" s="26" t="str">
        <f t="shared" si="116"/>
        <v>0:00</v>
      </c>
      <c r="O1000" s="26">
        <f t="shared" si="117"/>
        <v>0</v>
      </c>
      <c r="P1000" s="42" t="str">
        <f>VLOOKUP(O1000,TABLES!$F$2:$H$8,3)</f>
        <v>zero</v>
      </c>
      <c r="Q1000" s="5"/>
    </row>
    <row r="1001" spans="1:17" x14ac:dyDescent="0.35">
      <c r="A1001" s="39" t="s">
        <v>4</v>
      </c>
      <c r="B1001" s="14"/>
      <c r="C1001" s="26" t="str">
        <f t="shared" si="111"/>
        <v>Q4-1899</v>
      </c>
      <c r="D1001" s="27" t="str">
        <f t="shared" si="112"/>
        <v>1900</v>
      </c>
      <c r="E1001" s="26" t="str">
        <f t="shared" si="113"/>
        <v>Q4</v>
      </c>
      <c r="F1001" s="25" t="str">
        <f t="shared" si="114"/>
        <v>Jan-00</v>
      </c>
      <c r="G1001" s="26" t="str">
        <f t="shared" si="115"/>
        <v>Sat</v>
      </c>
      <c r="H1001" s="5"/>
      <c r="I1001" s="42" t="e">
        <f>VLOOKUP(H1001,TABLES!$A$2:$B$146,2,FALSE)</f>
        <v>#N/A</v>
      </c>
      <c r="J1001" s="42" t="e">
        <f>VLOOKUP(I1001,TABLES!$B$2:$C$146,2,FALSE)</f>
        <v>#N/A</v>
      </c>
      <c r="K1001" s="2"/>
      <c r="L1001" s="21">
        <v>0</v>
      </c>
      <c r="M1001" s="21">
        <v>0</v>
      </c>
      <c r="N1001" s="26" t="str">
        <f t="shared" si="116"/>
        <v>0:00</v>
      </c>
      <c r="O1001" s="26">
        <f t="shared" si="117"/>
        <v>0</v>
      </c>
      <c r="P1001" s="42" t="str">
        <f>VLOOKUP(O1001,TABLES!$F$2:$H$8,3)</f>
        <v>zero</v>
      </c>
      <c r="Q1001" s="5"/>
    </row>
    <row r="1002" spans="1:17" x14ac:dyDescent="0.35">
      <c r="A1002" s="39" t="s">
        <v>4</v>
      </c>
      <c r="B1002" s="14"/>
      <c r="C1002" s="26" t="str">
        <f t="shared" si="111"/>
        <v>Q4-1899</v>
      </c>
      <c r="D1002" s="27" t="str">
        <f t="shared" si="112"/>
        <v>1900</v>
      </c>
      <c r="E1002" s="26" t="str">
        <f t="shared" si="113"/>
        <v>Q4</v>
      </c>
      <c r="F1002" s="25" t="str">
        <f t="shared" si="114"/>
        <v>Jan-00</v>
      </c>
      <c r="G1002" s="26" t="str">
        <f t="shared" si="115"/>
        <v>Sat</v>
      </c>
      <c r="H1002" s="5"/>
      <c r="I1002" s="42" t="e">
        <f>VLOOKUP(H1002,TABLES!$A$2:$B$146,2,FALSE)</f>
        <v>#N/A</v>
      </c>
      <c r="J1002" s="42" t="e">
        <f>VLOOKUP(I1002,TABLES!$B$2:$C$146,2,FALSE)</f>
        <v>#N/A</v>
      </c>
      <c r="K1002" s="2"/>
      <c r="L1002" s="21">
        <v>0</v>
      </c>
      <c r="M1002" s="21">
        <v>0</v>
      </c>
      <c r="N1002" s="26" t="str">
        <f t="shared" si="116"/>
        <v>0:00</v>
      </c>
      <c r="O1002" s="26">
        <f t="shared" si="117"/>
        <v>0</v>
      </c>
      <c r="P1002" s="42" t="str">
        <f>VLOOKUP(O1002,TABLES!$F$2:$H$8,3)</f>
        <v>zero</v>
      </c>
      <c r="Q1002" s="5"/>
    </row>
    <row r="1003" spans="1:17" x14ac:dyDescent="0.35">
      <c r="A1003" s="39" t="s">
        <v>4</v>
      </c>
      <c r="B1003" s="14"/>
      <c r="C1003" s="26" t="str">
        <f t="shared" si="111"/>
        <v>Q4-1899</v>
      </c>
      <c r="D1003" s="27" t="str">
        <f t="shared" si="112"/>
        <v>1900</v>
      </c>
      <c r="E1003" s="26" t="str">
        <f t="shared" si="113"/>
        <v>Q4</v>
      </c>
      <c r="F1003" s="25" t="str">
        <f t="shared" si="114"/>
        <v>Jan-00</v>
      </c>
      <c r="G1003" s="26" t="str">
        <f t="shared" si="115"/>
        <v>Sat</v>
      </c>
      <c r="H1003" s="5"/>
      <c r="I1003" s="42" t="e">
        <f>VLOOKUP(H1003,TABLES!$A$2:$B$146,2,FALSE)</f>
        <v>#N/A</v>
      </c>
      <c r="J1003" s="42" t="e">
        <f>VLOOKUP(I1003,TABLES!$B$2:$C$146,2,FALSE)</f>
        <v>#N/A</v>
      </c>
      <c r="K1003" s="2"/>
      <c r="L1003" s="21">
        <v>0</v>
      </c>
      <c r="M1003" s="21">
        <v>0</v>
      </c>
      <c r="N1003" s="26" t="str">
        <f t="shared" si="116"/>
        <v>0:00</v>
      </c>
      <c r="O1003" s="26">
        <f t="shared" si="117"/>
        <v>0</v>
      </c>
      <c r="P1003" s="42" t="str">
        <f>VLOOKUP(O1003,TABLES!$F$2:$H$8,3)</f>
        <v>zero</v>
      </c>
      <c r="Q1003" s="5"/>
    </row>
    <row r="1004" spans="1:17" x14ac:dyDescent="0.35">
      <c r="A1004" s="39" t="s">
        <v>4</v>
      </c>
      <c r="B1004" s="14"/>
      <c r="C1004" s="26" t="str">
        <f t="shared" si="111"/>
        <v>Q4-1899</v>
      </c>
      <c r="D1004" s="27" t="str">
        <f t="shared" si="112"/>
        <v>1900</v>
      </c>
      <c r="E1004" s="26" t="str">
        <f t="shared" si="113"/>
        <v>Q4</v>
      </c>
      <c r="F1004" s="25" t="str">
        <f t="shared" si="114"/>
        <v>Jan-00</v>
      </c>
      <c r="G1004" s="26" t="str">
        <f t="shared" si="115"/>
        <v>Sat</v>
      </c>
      <c r="H1004" s="5"/>
      <c r="I1004" s="42" t="e">
        <f>VLOOKUP(H1004,TABLES!$A$2:$B$146,2,FALSE)</f>
        <v>#N/A</v>
      </c>
      <c r="J1004" s="42" t="e">
        <f>VLOOKUP(I1004,TABLES!$B$2:$C$146,2,FALSE)</f>
        <v>#N/A</v>
      </c>
      <c r="K1004" s="2"/>
      <c r="L1004" s="21">
        <v>0</v>
      </c>
      <c r="M1004" s="21">
        <v>0</v>
      </c>
      <c r="N1004" s="26" t="str">
        <f t="shared" si="116"/>
        <v>0:00</v>
      </c>
      <c r="O1004" s="26">
        <f t="shared" si="117"/>
        <v>0</v>
      </c>
      <c r="P1004" s="42" t="str">
        <f>VLOOKUP(O1004,TABLES!$F$2:$H$8,3)</f>
        <v>zero</v>
      </c>
      <c r="Q1004" s="5"/>
    </row>
    <row r="1005" spans="1:17" x14ac:dyDescent="0.35">
      <c r="A1005" s="39" t="s">
        <v>4</v>
      </c>
      <c r="B1005" s="14"/>
      <c r="C1005" s="26" t="str">
        <f t="shared" si="111"/>
        <v>Q4-1899</v>
      </c>
      <c r="D1005" s="27" t="str">
        <f t="shared" si="112"/>
        <v>1900</v>
      </c>
      <c r="E1005" s="26" t="str">
        <f t="shared" si="113"/>
        <v>Q4</v>
      </c>
      <c r="F1005" s="25" t="str">
        <f t="shared" si="114"/>
        <v>Jan-00</v>
      </c>
      <c r="G1005" s="26" t="str">
        <f t="shared" si="115"/>
        <v>Sat</v>
      </c>
      <c r="H1005" s="5"/>
      <c r="I1005" s="42" t="e">
        <f>VLOOKUP(H1005,TABLES!$A$2:$B$146,2,FALSE)</f>
        <v>#N/A</v>
      </c>
      <c r="J1005" s="42" t="e">
        <f>VLOOKUP(I1005,TABLES!$B$2:$C$146,2,FALSE)</f>
        <v>#N/A</v>
      </c>
      <c r="K1005" s="2"/>
      <c r="L1005" s="21">
        <v>0</v>
      </c>
      <c r="M1005" s="21">
        <v>0</v>
      </c>
      <c r="N1005" s="26" t="str">
        <f t="shared" si="116"/>
        <v>0:00</v>
      </c>
      <c r="O1005" s="26">
        <f t="shared" si="117"/>
        <v>0</v>
      </c>
      <c r="P1005" s="42" t="str">
        <f>VLOOKUP(O1005,TABLES!$F$2:$H$8,3)</f>
        <v>zero</v>
      </c>
      <c r="Q1005" s="5"/>
    </row>
    <row r="1006" spans="1:17" x14ac:dyDescent="0.35">
      <c r="A1006" s="39" t="s">
        <v>4</v>
      </c>
      <c r="B1006" s="14"/>
      <c r="C1006" s="26" t="str">
        <f t="shared" si="111"/>
        <v>Q4-1899</v>
      </c>
      <c r="D1006" s="27" t="str">
        <f t="shared" si="112"/>
        <v>1900</v>
      </c>
      <c r="E1006" s="26" t="str">
        <f t="shared" si="113"/>
        <v>Q4</v>
      </c>
      <c r="F1006" s="25" t="str">
        <f t="shared" si="114"/>
        <v>Jan-00</v>
      </c>
      <c r="G1006" s="26" t="str">
        <f t="shared" si="115"/>
        <v>Sat</v>
      </c>
      <c r="H1006" s="5"/>
      <c r="I1006" s="42" t="e">
        <f>VLOOKUP(H1006,TABLES!$A$2:$B$146,2,FALSE)</f>
        <v>#N/A</v>
      </c>
      <c r="J1006" s="42" t="e">
        <f>VLOOKUP(I1006,TABLES!$B$2:$C$146,2,FALSE)</f>
        <v>#N/A</v>
      </c>
      <c r="K1006" s="2"/>
      <c r="L1006" s="21">
        <v>0</v>
      </c>
      <c r="M1006" s="21">
        <v>0</v>
      </c>
      <c r="N1006" s="26" t="str">
        <f t="shared" si="116"/>
        <v>0:00</v>
      </c>
      <c r="O1006" s="26">
        <f t="shared" si="117"/>
        <v>0</v>
      </c>
      <c r="P1006" s="42" t="str">
        <f>VLOOKUP(O1006,TABLES!$F$2:$H$8,3)</f>
        <v>zero</v>
      </c>
      <c r="Q1006" s="5"/>
    </row>
    <row r="1007" spans="1:17" x14ac:dyDescent="0.35">
      <c r="A1007" s="39" t="s">
        <v>4</v>
      </c>
      <c r="B1007" s="14"/>
      <c r="C1007" s="26" t="str">
        <f t="shared" si="111"/>
        <v>Q4-1899</v>
      </c>
      <c r="D1007" s="27" t="str">
        <f t="shared" si="112"/>
        <v>1900</v>
      </c>
      <c r="E1007" s="26" t="str">
        <f t="shared" si="113"/>
        <v>Q4</v>
      </c>
      <c r="F1007" s="25" t="str">
        <f t="shared" si="114"/>
        <v>Jan-00</v>
      </c>
      <c r="G1007" s="26" t="str">
        <f t="shared" si="115"/>
        <v>Sat</v>
      </c>
      <c r="H1007" s="5"/>
      <c r="I1007" s="42" t="e">
        <f>VLOOKUP(H1007,TABLES!$A$2:$B$146,2,FALSE)</f>
        <v>#N/A</v>
      </c>
      <c r="J1007" s="42" t="e">
        <f>VLOOKUP(I1007,TABLES!$B$2:$C$146,2,FALSE)</f>
        <v>#N/A</v>
      </c>
      <c r="K1007" s="2"/>
      <c r="L1007" s="21">
        <v>0</v>
      </c>
      <c r="M1007" s="21">
        <v>0</v>
      </c>
      <c r="N1007" s="26" t="str">
        <f t="shared" si="116"/>
        <v>0:00</v>
      </c>
      <c r="O1007" s="26">
        <f t="shared" si="117"/>
        <v>0</v>
      </c>
      <c r="P1007" s="42" t="str">
        <f>VLOOKUP(O1007,TABLES!$F$2:$H$8,3)</f>
        <v>zero</v>
      </c>
      <c r="Q1007" s="5"/>
    </row>
    <row r="1008" spans="1:17" x14ac:dyDescent="0.35">
      <c r="A1008" s="39" t="s">
        <v>4</v>
      </c>
      <c r="B1008" s="14"/>
      <c r="C1008" s="26" t="str">
        <f t="shared" si="111"/>
        <v>Q4-1899</v>
      </c>
      <c r="D1008" s="27" t="str">
        <f t="shared" si="112"/>
        <v>1900</v>
      </c>
      <c r="E1008" s="26" t="str">
        <f t="shared" si="113"/>
        <v>Q4</v>
      </c>
      <c r="F1008" s="25" t="str">
        <f t="shared" si="114"/>
        <v>Jan-00</v>
      </c>
      <c r="G1008" s="26" t="str">
        <f t="shared" si="115"/>
        <v>Sat</v>
      </c>
      <c r="H1008" s="5"/>
      <c r="I1008" s="42" t="e">
        <f>VLOOKUP(H1008,TABLES!$A$2:$B$146,2,FALSE)</f>
        <v>#N/A</v>
      </c>
      <c r="J1008" s="42" t="e">
        <f>VLOOKUP(I1008,TABLES!$B$2:$C$146,2,FALSE)</f>
        <v>#N/A</v>
      </c>
      <c r="K1008" s="2"/>
      <c r="L1008" s="21">
        <v>0</v>
      </c>
      <c r="M1008" s="21">
        <v>0</v>
      </c>
      <c r="N1008" s="26" t="str">
        <f t="shared" si="116"/>
        <v>0:00</v>
      </c>
      <c r="O1008" s="26">
        <f t="shared" si="117"/>
        <v>0</v>
      </c>
      <c r="P1008" s="42" t="str">
        <f>VLOOKUP(O1008,TABLES!$F$2:$H$8,3)</f>
        <v>zero</v>
      </c>
      <c r="Q1008" s="5"/>
    </row>
    <row r="1009" spans="1:17" x14ac:dyDescent="0.35">
      <c r="A1009" s="39" t="s">
        <v>4</v>
      </c>
      <c r="B1009" s="14"/>
      <c r="C1009" s="26" t="str">
        <f t="shared" si="111"/>
        <v>Q4-1899</v>
      </c>
      <c r="D1009" s="27" t="str">
        <f t="shared" si="112"/>
        <v>1900</v>
      </c>
      <c r="E1009" s="26" t="str">
        <f t="shared" si="113"/>
        <v>Q4</v>
      </c>
      <c r="F1009" s="25" t="str">
        <f t="shared" si="114"/>
        <v>Jan-00</v>
      </c>
      <c r="G1009" s="26" t="str">
        <f t="shared" si="115"/>
        <v>Sat</v>
      </c>
      <c r="H1009" s="5"/>
      <c r="I1009" s="42" t="e">
        <f>VLOOKUP(H1009,TABLES!$A$2:$B$146,2,FALSE)</f>
        <v>#N/A</v>
      </c>
      <c r="J1009" s="42" t="e">
        <f>VLOOKUP(I1009,TABLES!$B$2:$C$146,2,FALSE)</f>
        <v>#N/A</v>
      </c>
      <c r="K1009" s="2"/>
      <c r="L1009" s="21">
        <v>0</v>
      </c>
      <c r="M1009" s="21">
        <v>0</v>
      </c>
      <c r="N1009" s="26" t="str">
        <f t="shared" si="116"/>
        <v>0:00</v>
      </c>
      <c r="O1009" s="26">
        <f t="shared" si="117"/>
        <v>0</v>
      </c>
      <c r="P1009" s="42" t="str">
        <f>VLOOKUP(O1009,TABLES!$F$2:$H$8,3)</f>
        <v>zero</v>
      </c>
      <c r="Q1009" s="5"/>
    </row>
    <row r="1010" spans="1:17" x14ac:dyDescent="0.35">
      <c r="A1010" s="39" t="s">
        <v>4</v>
      </c>
      <c r="B1010" s="14"/>
      <c r="C1010" s="26" t="str">
        <f t="shared" si="111"/>
        <v>Q4-1899</v>
      </c>
      <c r="D1010" s="27" t="str">
        <f t="shared" si="112"/>
        <v>1900</v>
      </c>
      <c r="E1010" s="26" t="str">
        <f t="shared" si="113"/>
        <v>Q4</v>
      </c>
      <c r="F1010" s="25" t="str">
        <f t="shared" si="114"/>
        <v>Jan-00</v>
      </c>
      <c r="G1010" s="26" t="str">
        <f t="shared" si="115"/>
        <v>Sat</v>
      </c>
      <c r="H1010" s="5"/>
      <c r="I1010" s="42" t="e">
        <f>VLOOKUP(H1010,TABLES!$A$2:$B$146,2,FALSE)</f>
        <v>#N/A</v>
      </c>
      <c r="J1010" s="42" t="e">
        <f>VLOOKUP(I1010,TABLES!$B$2:$C$146,2,FALSE)</f>
        <v>#N/A</v>
      </c>
      <c r="K1010" s="2"/>
      <c r="L1010" s="21">
        <v>0</v>
      </c>
      <c r="M1010" s="21">
        <v>0</v>
      </c>
      <c r="N1010" s="26" t="str">
        <f t="shared" si="116"/>
        <v>0:00</v>
      </c>
      <c r="O1010" s="26">
        <f t="shared" si="117"/>
        <v>0</v>
      </c>
      <c r="P1010" s="42" t="str">
        <f>VLOOKUP(O1010,TABLES!$F$2:$H$8,3)</f>
        <v>zero</v>
      </c>
      <c r="Q1010" s="5"/>
    </row>
    <row r="1011" spans="1:17" x14ac:dyDescent="0.35">
      <c r="A1011" s="39" t="s">
        <v>4</v>
      </c>
      <c r="B1011" s="14"/>
      <c r="C1011" s="26" t="str">
        <f t="shared" si="111"/>
        <v>Q4-1899</v>
      </c>
      <c r="D1011" s="27" t="str">
        <f t="shared" si="112"/>
        <v>1900</v>
      </c>
      <c r="E1011" s="26" t="str">
        <f t="shared" si="113"/>
        <v>Q4</v>
      </c>
      <c r="F1011" s="25" t="str">
        <f t="shared" si="114"/>
        <v>Jan-00</v>
      </c>
      <c r="G1011" s="26" t="str">
        <f t="shared" si="115"/>
        <v>Sat</v>
      </c>
      <c r="H1011" s="5"/>
      <c r="I1011" s="42" t="e">
        <f>VLOOKUP(H1011,TABLES!$A$2:$B$146,2,FALSE)</f>
        <v>#N/A</v>
      </c>
      <c r="J1011" s="42" t="e">
        <f>VLOOKUP(I1011,TABLES!$B$2:$C$146,2,FALSE)</f>
        <v>#N/A</v>
      </c>
      <c r="K1011" s="2"/>
      <c r="L1011" s="21">
        <v>0</v>
      </c>
      <c r="M1011" s="21">
        <v>0</v>
      </c>
      <c r="N1011" s="26" t="str">
        <f t="shared" si="116"/>
        <v>0:00</v>
      </c>
      <c r="O1011" s="26">
        <f t="shared" si="117"/>
        <v>0</v>
      </c>
      <c r="P1011" s="42" t="str">
        <f>VLOOKUP(O1011,TABLES!$F$2:$H$8,3)</f>
        <v>zero</v>
      </c>
      <c r="Q1011" s="5"/>
    </row>
    <row r="1012" spans="1:17" x14ac:dyDescent="0.35">
      <c r="A1012" s="39" t="s">
        <v>4</v>
      </c>
      <c r="B1012" s="14"/>
      <c r="C1012" s="26" t="str">
        <f t="shared" si="111"/>
        <v>Q4-1899</v>
      </c>
      <c r="D1012" s="27" t="str">
        <f t="shared" si="112"/>
        <v>1900</v>
      </c>
      <c r="E1012" s="26" t="str">
        <f t="shared" si="113"/>
        <v>Q4</v>
      </c>
      <c r="F1012" s="25" t="str">
        <f t="shared" si="114"/>
        <v>Jan-00</v>
      </c>
      <c r="G1012" s="26" t="str">
        <f t="shared" si="115"/>
        <v>Sat</v>
      </c>
      <c r="H1012" s="5"/>
      <c r="I1012" s="42" t="e">
        <f>VLOOKUP(H1012,TABLES!$A$2:$B$146,2,FALSE)</f>
        <v>#N/A</v>
      </c>
      <c r="J1012" s="42" t="e">
        <f>VLOOKUP(I1012,TABLES!$B$2:$C$146,2,FALSE)</f>
        <v>#N/A</v>
      </c>
      <c r="K1012" s="2"/>
      <c r="L1012" s="21">
        <v>0</v>
      </c>
      <c r="M1012" s="21">
        <v>0</v>
      </c>
      <c r="N1012" s="26" t="str">
        <f t="shared" si="116"/>
        <v>0:00</v>
      </c>
      <c r="O1012" s="26">
        <f t="shared" si="117"/>
        <v>0</v>
      </c>
      <c r="P1012" s="42" t="str">
        <f>VLOOKUP(O1012,TABLES!$F$2:$H$8,3)</f>
        <v>zero</v>
      </c>
      <c r="Q1012" s="5"/>
    </row>
    <row r="1013" spans="1:17" x14ac:dyDescent="0.35">
      <c r="A1013" s="39" t="s">
        <v>4</v>
      </c>
      <c r="B1013" s="14"/>
      <c r="C1013" s="26" t="str">
        <f t="shared" si="111"/>
        <v>Q4-1899</v>
      </c>
      <c r="D1013" s="27" t="str">
        <f t="shared" si="112"/>
        <v>1900</v>
      </c>
      <c r="E1013" s="26" t="str">
        <f t="shared" si="113"/>
        <v>Q4</v>
      </c>
      <c r="F1013" s="25" t="str">
        <f t="shared" si="114"/>
        <v>Jan-00</v>
      </c>
      <c r="G1013" s="26" t="str">
        <f t="shared" si="115"/>
        <v>Sat</v>
      </c>
      <c r="H1013" s="5"/>
      <c r="I1013" s="42" t="e">
        <f>VLOOKUP(H1013,TABLES!$A$2:$B$146,2,FALSE)</f>
        <v>#N/A</v>
      </c>
      <c r="J1013" s="42" t="e">
        <f>VLOOKUP(I1013,TABLES!$B$2:$C$146,2,FALSE)</f>
        <v>#N/A</v>
      </c>
      <c r="K1013" s="2"/>
      <c r="L1013" s="21">
        <v>0</v>
      </c>
      <c r="M1013" s="21">
        <v>0</v>
      </c>
      <c r="N1013" s="26" t="str">
        <f t="shared" si="116"/>
        <v>0:00</v>
      </c>
      <c r="O1013" s="26">
        <f t="shared" si="117"/>
        <v>0</v>
      </c>
      <c r="P1013" s="42" t="str">
        <f>VLOOKUP(O1013,TABLES!$F$2:$H$8,3)</f>
        <v>zero</v>
      </c>
      <c r="Q1013" s="5"/>
    </row>
    <row r="1014" spans="1:17" x14ac:dyDescent="0.35">
      <c r="A1014" s="39" t="s">
        <v>4</v>
      </c>
      <c r="B1014" s="14"/>
      <c r="C1014" s="26" t="str">
        <f t="shared" si="111"/>
        <v>Q4-1899</v>
      </c>
      <c r="D1014" s="27" t="str">
        <f t="shared" si="112"/>
        <v>1900</v>
      </c>
      <c r="E1014" s="26" t="str">
        <f t="shared" si="113"/>
        <v>Q4</v>
      </c>
      <c r="F1014" s="25" t="str">
        <f t="shared" si="114"/>
        <v>Jan-00</v>
      </c>
      <c r="G1014" s="26" t="str">
        <f t="shared" si="115"/>
        <v>Sat</v>
      </c>
      <c r="H1014" s="5"/>
      <c r="I1014" s="42" t="e">
        <f>VLOOKUP(H1014,TABLES!$A$2:$B$146,2,FALSE)</f>
        <v>#N/A</v>
      </c>
      <c r="J1014" s="42" t="e">
        <f>VLOOKUP(I1014,TABLES!$B$2:$C$146,2,FALSE)</f>
        <v>#N/A</v>
      </c>
      <c r="K1014" s="2"/>
      <c r="L1014" s="21">
        <v>0</v>
      </c>
      <c r="M1014" s="21">
        <v>0</v>
      </c>
      <c r="N1014" s="26" t="str">
        <f t="shared" si="116"/>
        <v>0:00</v>
      </c>
      <c r="O1014" s="26">
        <f t="shared" si="117"/>
        <v>0</v>
      </c>
      <c r="P1014" s="42" t="str">
        <f>VLOOKUP(O1014,TABLES!$F$2:$H$8,3)</f>
        <v>zero</v>
      </c>
      <c r="Q1014" s="5"/>
    </row>
    <row r="1015" spans="1:17" x14ac:dyDescent="0.35">
      <c r="A1015" s="39" t="s">
        <v>4</v>
      </c>
      <c r="B1015" s="14"/>
      <c r="C1015" s="26" t="str">
        <f t="shared" si="111"/>
        <v>Q4-1899</v>
      </c>
      <c r="D1015" s="27" t="str">
        <f t="shared" si="112"/>
        <v>1900</v>
      </c>
      <c r="E1015" s="26" t="str">
        <f t="shared" si="113"/>
        <v>Q4</v>
      </c>
      <c r="F1015" s="25" t="str">
        <f t="shared" si="114"/>
        <v>Jan-00</v>
      </c>
      <c r="G1015" s="26" t="str">
        <f t="shared" si="115"/>
        <v>Sat</v>
      </c>
      <c r="H1015" s="5"/>
      <c r="I1015" s="42" t="e">
        <f>VLOOKUP(H1015,TABLES!$A$2:$B$146,2,FALSE)</f>
        <v>#N/A</v>
      </c>
      <c r="J1015" s="42" t="e">
        <f>VLOOKUP(I1015,TABLES!$B$2:$C$146,2,FALSE)</f>
        <v>#N/A</v>
      </c>
      <c r="K1015" s="2"/>
      <c r="L1015" s="21">
        <v>0</v>
      </c>
      <c r="M1015" s="21">
        <v>0</v>
      </c>
      <c r="N1015" s="26" t="str">
        <f t="shared" si="116"/>
        <v>0:00</v>
      </c>
      <c r="O1015" s="26">
        <f t="shared" si="117"/>
        <v>0</v>
      </c>
      <c r="P1015" s="42" t="str">
        <f>VLOOKUP(O1015,TABLES!$F$2:$H$8,3)</f>
        <v>zero</v>
      </c>
      <c r="Q1015" s="5"/>
    </row>
    <row r="1016" spans="1:17" x14ac:dyDescent="0.35">
      <c r="A1016" s="39" t="s">
        <v>4</v>
      </c>
      <c r="B1016" s="14"/>
      <c r="C1016" s="26" t="str">
        <f t="shared" si="111"/>
        <v>Q4-1899</v>
      </c>
      <c r="D1016" s="27" t="str">
        <f t="shared" si="112"/>
        <v>1900</v>
      </c>
      <c r="E1016" s="26" t="str">
        <f t="shared" si="113"/>
        <v>Q4</v>
      </c>
      <c r="F1016" s="25" t="str">
        <f t="shared" si="114"/>
        <v>Jan-00</v>
      </c>
      <c r="G1016" s="26" t="str">
        <f t="shared" si="115"/>
        <v>Sat</v>
      </c>
      <c r="H1016" s="5"/>
      <c r="I1016" s="42" t="e">
        <f>VLOOKUP(H1016,TABLES!$A$2:$B$146,2,FALSE)</f>
        <v>#N/A</v>
      </c>
      <c r="J1016" s="42" t="e">
        <f>VLOOKUP(I1016,TABLES!$B$2:$C$146,2,FALSE)</f>
        <v>#N/A</v>
      </c>
      <c r="K1016" s="2"/>
      <c r="L1016" s="21">
        <v>0</v>
      </c>
      <c r="M1016" s="21">
        <v>0</v>
      </c>
      <c r="N1016" s="26" t="str">
        <f t="shared" si="116"/>
        <v>0:00</v>
      </c>
      <c r="O1016" s="26">
        <f t="shared" si="117"/>
        <v>0</v>
      </c>
      <c r="P1016" s="42" t="str">
        <f>VLOOKUP(O1016,TABLES!$F$2:$H$8,3)</f>
        <v>zero</v>
      </c>
      <c r="Q1016" s="5"/>
    </row>
    <row r="1017" spans="1:17" x14ac:dyDescent="0.35">
      <c r="A1017" s="39" t="s">
        <v>4</v>
      </c>
      <c r="B1017" s="14"/>
      <c r="C1017" s="26" t="str">
        <f t="shared" si="111"/>
        <v>Q4-1899</v>
      </c>
      <c r="D1017" s="27" t="str">
        <f t="shared" si="112"/>
        <v>1900</v>
      </c>
      <c r="E1017" s="26" t="str">
        <f t="shared" si="113"/>
        <v>Q4</v>
      </c>
      <c r="F1017" s="25" t="str">
        <f t="shared" si="114"/>
        <v>Jan-00</v>
      </c>
      <c r="G1017" s="26" t="str">
        <f t="shared" si="115"/>
        <v>Sat</v>
      </c>
      <c r="H1017" s="5"/>
      <c r="I1017" s="42" t="e">
        <f>VLOOKUP(H1017,TABLES!$A$2:$B$146,2,FALSE)</f>
        <v>#N/A</v>
      </c>
      <c r="J1017" s="42" t="e">
        <f>VLOOKUP(I1017,TABLES!$B$2:$C$146,2,FALSE)</f>
        <v>#N/A</v>
      </c>
      <c r="K1017" s="2"/>
      <c r="L1017" s="21">
        <v>0</v>
      </c>
      <c r="M1017" s="21">
        <v>0</v>
      </c>
      <c r="N1017" s="26" t="str">
        <f t="shared" si="116"/>
        <v>0:00</v>
      </c>
      <c r="O1017" s="26">
        <f t="shared" si="117"/>
        <v>0</v>
      </c>
      <c r="P1017" s="42" t="str">
        <f>VLOOKUP(O1017,TABLES!$F$2:$H$8,3)</f>
        <v>zero</v>
      </c>
      <c r="Q1017" s="5"/>
    </row>
    <row r="1018" spans="1:17" x14ac:dyDescent="0.35">
      <c r="A1018" s="39" t="s">
        <v>4</v>
      </c>
      <c r="B1018" s="14"/>
      <c r="C1018" s="26" t="str">
        <f t="shared" si="111"/>
        <v>Q4-1899</v>
      </c>
      <c r="D1018" s="27" t="str">
        <f t="shared" si="112"/>
        <v>1900</v>
      </c>
      <c r="E1018" s="26" t="str">
        <f t="shared" si="113"/>
        <v>Q4</v>
      </c>
      <c r="F1018" s="25" t="str">
        <f t="shared" si="114"/>
        <v>Jan-00</v>
      </c>
      <c r="G1018" s="26" t="str">
        <f t="shared" si="115"/>
        <v>Sat</v>
      </c>
      <c r="H1018" s="5"/>
      <c r="I1018" s="42" t="e">
        <f>VLOOKUP(H1018,TABLES!$A$2:$B$146,2,FALSE)</f>
        <v>#N/A</v>
      </c>
      <c r="J1018" s="42" t="e">
        <f>VLOOKUP(I1018,TABLES!$B$2:$C$146,2,FALSE)</f>
        <v>#N/A</v>
      </c>
      <c r="K1018" s="2"/>
      <c r="L1018" s="21">
        <v>0</v>
      </c>
      <c r="M1018" s="21">
        <v>0</v>
      </c>
      <c r="N1018" s="26" t="str">
        <f t="shared" si="116"/>
        <v>0:00</v>
      </c>
      <c r="O1018" s="26">
        <f t="shared" si="117"/>
        <v>0</v>
      </c>
      <c r="P1018" s="42" t="str">
        <f>VLOOKUP(O1018,TABLES!$F$2:$H$8,3)</f>
        <v>zero</v>
      </c>
      <c r="Q1018" s="5"/>
    </row>
    <row r="1019" spans="1:17" x14ac:dyDescent="0.35">
      <c r="A1019" s="39" t="s">
        <v>4</v>
      </c>
      <c r="B1019" s="14"/>
      <c r="C1019" s="26" t="str">
        <f t="shared" si="111"/>
        <v>Q4-1899</v>
      </c>
      <c r="D1019" s="27" t="str">
        <f t="shared" si="112"/>
        <v>1900</v>
      </c>
      <c r="E1019" s="26" t="str">
        <f t="shared" si="113"/>
        <v>Q4</v>
      </c>
      <c r="F1019" s="25" t="str">
        <f t="shared" si="114"/>
        <v>Jan-00</v>
      </c>
      <c r="G1019" s="26" t="str">
        <f t="shared" si="115"/>
        <v>Sat</v>
      </c>
      <c r="H1019" s="5"/>
      <c r="I1019" s="42" t="e">
        <f>VLOOKUP(H1019,TABLES!$A$2:$B$146,2,FALSE)</f>
        <v>#N/A</v>
      </c>
      <c r="J1019" s="42" t="e">
        <f>VLOOKUP(I1019,TABLES!$B$2:$C$146,2,FALSE)</f>
        <v>#N/A</v>
      </c>
      <c r="K1019" s="2"/>
      <c r="L1019" s="21">
        <v>0</v>
      </c>
      <c r="M1019" s="21">
        <v>0</v>
      </c>
      <c r="N1019" s="26" t="str">
        <f t="shared" si="116"/>
        <v>0:00</v>
      </c>
      <c r="O1019" s="26">
        <f t="shared" si="117"/>
        <v>0</v>
      </c>
      <c r="P1019" s="42" t="str">
        <f>VLOOKUP(O1019,TABLES!$F$2:$H$8,3)</f>
        <v>zero</v>
      </c>
      <c r="Q1019" s="5"/>
    </row>
    <row r="1020" spans="1:17" x14ac:dyDescent="0.35">
      <c r="A1020" s="39" t="s">
        <v>4</v>
      </c>
      <c r="B1020" s="14"/>
      <c r="C1020" s="26" t="str">
        <f t="shared" si="111"/>
        <v>Q4-1899</v>
      </c>
      <c r="D1020" s="27" t="str">
        <f t="shared" si="112"/>
        <v>1900</v>
      </c>
      <c r="E1020" s="26" t="str">
        <f t="shared" si="113"/>
        <v>Q4</v>
      </c>
      <c r="F1020" s="25" t="str">
        <f t="shared" si="114"/>
        <v>Jan-00</v>
      </c>
      <c r="G1020" s="26" t="str">
        <f t="shared" si="115"/>
        <v>Sat</v>
      </c>
      <c r="H1020" s="5"/>
      <c r="I1020" s="42" t="e">
        <f>VLOOKUP(H1020,TABLES!$A$2:$B$146,2,FALSE)</f>
        <v>#N/A</v>
      </c>
      <c r="J1020" s="42" t="e">
        <f>VLOOKUP(I1020,TABLES!$B$2:$C$146,2,FALSE)</f>
        <v>#N/A</v>
      </c>
      <c r="K1020" s="2"/>
      <c r="L1020" s="21">
        <v>0</v>
      </c>
      <c r="M1020" s="21">
        <v>0</v>
      </c>
      <c r="N1020" s="26" t="str">
        <f t="shared" si="116"/>
        <v>0:00</v>
      </c>
      <c r="O1020" s="26">
        <f t="shared" si="117"/>
        <v>0</v>
      </c>
      <c r="P1020" s="42" t="str">
        <f>VLOOKUP(O1020,TABLES!$F$2:$H$8,3)</f>
        <v>zero</v>
      </c>
      <c r="Q1020" s="5"/>
    </row>
    <row r="1021" spans="1:17" x14ac:dyDescent="0.35">
      <c r="A1021" s="39" t="s">
        <v>4</v>
      </c>
      <c r="B1021" s="14"/>
      <c r="C1021" s="26" t="str">
        <f t="shared" si="111"/>
        <v>Q4-1899</v>
      </c>
      <c r="D1021" s="27" t="str">
        <f t="shared" si="112"/>
        <v>1900</v>
      </c>
      <c r="E1021" s="26" t="str">
        <f t="shared" si="113"/>
        <v>Q4</v>
      </c>
      <c r="F1021" s="25" t="str">
        <f t="shared" si="114"/>
        <v>Jan-00</v>
      </c>
      <c r="G1021" s="26" t="str">
        <f t="shared" si="115"/>
        <v>Sat</v>
      </c>
      <c r="H1021" s="5"/>
      <c r="I1021" s="42" t="e">
        <f>VLOOKUP(H1021,TABLES!$A$2:$B$146,2,FALSE)</f>
        <v>#N/A</v>
      </c>
      <c r="J1021" s="42" t="e">
        <f>VLOOKUP(I1021,TABLES!$B$2:$C$146,2,FALSE)</f>
        <v>#N/A</v>
      </c>
      <c r="K1021" s="2"/>
      <c r="L1021" s="21">
        <v>0</v>
      </c>
      <c r="M1021" s="21">
        <v>0</v>
      </c>
      <c r="N1021" s="26" t="str">
        <f t="shared" si="116"/>
        <v>0:00</v>
      </c>
      <c r="O1021" s="26">
        <f t="shared" si="117"/>
        <v>0</v>
      </c>
      <c r="P1021" s="42" t="str">
        <f>VLOOKUP(O1021,TABLES!$F$2:$H$8,3)</f>
        <v>zero</v>
      </c>
      <c r="Q1021" s="5"/>
    </row>
    <row r="1022" spans="1:17" x14ac:dyDescent="0.35">
      <c r="A1022" s="39" t="s">
        <v>4</v>
      </c>
      <c r="B1022" s="14"/>
      <c r="C1022" s="26" t="str">
        <f t="shared" si="111"/>
        <v>Q4-1899</v>
      </c>
      <c r="D1022" s="27" t="str">
        <f t="shared" si="112"/>
        <v>1900</v>
      </c>
      <c r="E1022" s="26" t="str">
        <f t="shared" si="113"/>
        <v>Q4</v>
      </c>
      <c r="F1022" s="25" t="str">
        <f t="shared" si="114"/>
        <v>Jan-00</v>
      </c>
      <c r="G1022" s="26" t="str">
        <f t="shared" si="115"/>
        <v>Sat</v>
      </c>
      <c r="H1022" s="5"/>
      <c r="I1022" s="42" t="e">
        <f>VLOOKUP(H1022,TABLES!$A$2:$B$146,2,FALSE)</f>
        <v>#N/A</v>
      </c>
      <c r="J1022" s="42" t="e">
        <f>VLOOKUP(I1022,TABLES!$B$2:$C$146,2,FALSE)</f>
        <v>#N/A</v>
      </c>
      <c r="K1022" s="2"/>
      <c r="L1022" s="21">
        <v>0</v>
      </c>
      <c r="M1022" s="21">
        <v>0</v>
      </c>
      <c r="N1022" s="26" t="str">
        <f t="shared" si="116"/>
        <v>0:00</v>
      </c>
      <c r="O1022" s="26">
        <f t="shared" si="117"/>
        <v>0</v>
      </c>
      <c r="P1022" s="42" t="str">
        <f>VLOOKUP(O1022,TABLES!$F$2:$H$8,3)</f>
        <v>zero</v>
      </c>
      <c r="Q1022" s="5"/>
    </row>
    <row r="1023" spans="1:17" x14ac:dyDescent="0.35">
      <c r="A1023" s="39" t="s">
        <v>4</v>
      </c>
      <c r="B1023" s="14"/>
      <c r="C1023" s="26" t="str">
        <f t="shared" si="111"/>
        <v>Q4-1899</v>
      </c>
      <c r="D1023" s="27" t="str">
        <f t="shared" si="112"/>
        <v>1900</v>
      </c>
      <c r="E1023" s="26" t="str">
        <f t="shared" si="113"/>
        <v>Q4</v>
      </c>
      <c r="F1023" s="25" t="str">
        <f t="shared" si="114"/>
        <v>Jan-00</v>
      </c>
      <c r="G1023" s="26" t="str">
        <f t="shared" si="115"/>
        <v>Sat</v>
      </c>
      <c r="H1023" s="5"/>
      <c r="I1023" s="42" t="e">
        <f>VLOOKUP(H1023,TABLES!$A$2:$B$146,2,FALSE)</f>
        <v>#N/A</v>
      </c>
      <c r="J1023" s="42" t="e">
        <f>VLOOKUP(I1023,TABLES!$B$2:$C$146,2,FALSE)</f>
        <v>#N/A</v>
      </c>
      <c r="K1023" s="2"/>
      <c r="L1023" s="21">
        <v>0</v>
      </c>
      <c r="M1023" s="21">
        <v>0</v>
      </c>
      <c r="N1023" s="26" t="str">
        <f t="shared" si="116"/>
        <v>0:00</v>
      </c>
      <c r="O1023" s="26">
        <f t="shared" si="117"/>
        <v>0</v>
      </c>
      <c r="P1023" s="42" t="str">
        <f>VLOOKUP(O1023,TABLES!$F$2:$H$8,3)</f>
        <v>zero</v>
      </c>
      <c r="Q1023" s="5"/>
    </row>
    <row r="1024" spans="1:17" x14ac:dyDescent="0.35">
      <c r="A1024" s="39" t="s">
        <v>4</v>
      </c>
      <c r="B1024" s="14"/>
      <c r="C1024" s="26" t="str">
        <f t="shared" si="111"/>
        <v>Q4-1899</v>
      </c>
      <c r="D1024" s="27" t="str">
        <f t="shared" si="112"/>
        <v>1900</v>
      </c>
      <c r="E1024" s="26" t="str">
        <f t="shared" si="113"/>
        <v>Q4</v>
      </c>
      <c r="F1024" s="25" t="str">
        <f t="shared" si="114"/>
        <v>Jan-00</v>
      </c>
      <c r="G1024" s="26" t="str">
        <f t="shared" si="115"/>
        <v>Sat</v>
      </c>
      <c r="H1024" s="5"/>
      <c r="I1024" s="42" t="e">
        <f>VLOOKUP(H1024,TABLES!$A$2:$B$146,2,FALSE)</f>
        <v>#N/A</v>
      </c>
      <c r="J1024" s="42" t="e">
        <f>VLOOKUP(I1024,TABLES!$B$2:$C$146,2,FALSE)</f>
        <v>#N/A</v>
      </c>
      <c r="K1024" s="2"/>
      <c r="L1024" s="21">
        <v>0</v>
      </c>
      <c r="M1024" s="21">
        <v>0</v>
      </c>
      <c r="N1024" s="26" t="str">
        <f t="shared" si="116"/>
        <v>0:00</v>
      </c>
      <c r="O1024" s="26">
        <f t="shared" si="117"/>
        <v>0</v>
      </c>
      <c r="P1024" s="42" t="str">
        <f>VLOOKUP(O1024,TABLES!$F$2:$H$8,3)</f>
        <v>zero</v>
      </c>
      <c r="Q1024" s="5"/>
    </row>
    <row r="1025" spans="1:17" x14ac:dyDescent="0.35">
      <c r="A1025" s="39" t="s">
        <v>4</v>
      </c>
      <c r="B1025" s="14"/>
      <c r="C1025" s="26" t="str">
        <f t="shared" si="111"/>
        <v>Q4-1899</v>
      </c>
      <c r="D1025" s="27" t="str">
        <f t="shared" si="112"/>
        <v>1900</v>
      </c>
      <c r="E1025" s="26" t="str">
        <f t="shared" si="113"/>
        <v>Q4</v>
      </c>
      <c r="F1025" s="25" t="str">
        <f t="shared" si="114"/>
        <v>Jan-00</v>
      </c>
      <c r="G1025" s="26" t="str">
        <f t="shared" si="115"/>
        <v>Sat</v>
      </c>
      <c r="H1025" s="5"/>
      <c r="I1025" s="42" t="e">
        <f>VLOOKUP(H1025,TABLES!$A$2:$B$146,2,FALSE)</f>
        <v>#N/A</v>
      </c>
      <c r="J1025" s="42" t="e">
        <f>VLOOKUP(I1025,TABLES!$B$2:$C$146,2,FALSE)</f>
        <v>#N/A</v>
      </c>
      <c r="K1025" s="2"/>
      <c r="L1025" s="21">
        <v>0</v>
      </c>
      <c r="M1025" s="21">
        <v>0</v>
      </c>
      <c r="N1025" s="26" t="str">
        <f t="shared" si="116"/>
        <v>0:00</v>
      </c>
      <c r="O1025" s="26">
        <f t="shared" si="117"/>
        <v>0</v>
      </c>
      <c r="P1025" s="42" t="str">
        <f>VLOOKUP(O1025,TABLES!$F$2:$H$8,3)</f>
        <v>zero</v>
      </c>
      <c r="Q1025" s="5"/>
    </row>
    <row r="1026" spans="1:17" x14ac:dyDescent="0.35">
      <c r="A1026" s="39" t="s">
        <v>4</v>
      </c>
      <c r="B1026" s="14"/>
      <c r="C1026" s="26" t="str">
        <f t="shared" si="111"/>
        <v>Q4-1899</v>
      </c>
      <c r="D1026" s="27" t="str">
        <f t="shared" si="112"/>
        <v>1900</v>
      </c>
      <c r="E1026" s="26" t="str">
        <f t="shared" si="113"/>
        <v>Q4</v>
      </c>
      <c r="F1026" s="25" t="str">
        <f t="shared" si="114"/>
        <v>Jan-00</v>
      </c>
      <c r="G1026" s="26" t="str">
        <f t="shared" si="115"/>
        <v>Sat</v>
      </c>
      <c r="H1026" s="5"/>
      <c r="I1026" s="42" t="e">
        <f>VLOOKUP(H1026,TABLES!$A$2:$B$146,2,FALSE)</f>
        <v>#N/A</v>
      </c>
      <c r="J1026" s="42" t="e">
        <f>VLOOKUP(I1026,TABLES!$B$2:$C$146,2,FALSE)</f>
        <v>#N/A</v>
      </c>
      <c r="K1026" s="2"/>
      <c r="L1026" s="21">
        <v>0</v>
      </c>
      <c r="M1026" s="21">
        <v>0</v>
      </c>
      <c r="N1026" s="26" t="str">
        <f t="shared" si="116"/>
        <v>0:00</v>
      </c>
      <c r="O1026" s="26">
        <f t="shared" si="117"/>
        <v>0</v>
      </c>
      <c r="P1026" s="42" t="str">
        <f>VLOOKUP(O1026,TABLES!$F$2:$H$8,3)</f>
        <v>zero</v>
      </c>
      <c r="Q1026" s="5"/>
    </row>
    <row r="1027" spans="1:17" x14ac:dyDescent="0.35">
      <c r="A1027" s="39" t="s">
        <v>4</v>
      </c>
      <c r="B1027" s="14"/>
      <c r="C1027" s="26" t="str">
        <f t="shared" ref="C1027:C1090" si="118">"Q"&amp;CHOOSE(MONTH(B1027),4,4,4,1,1,1,2,2,2,3,3,3)&amp;"-"&amp;IF(MONTH(B1027)&lt;4,0,1)+YEAR(B1027)-1</f>
        <v>Q4-1899</v>
      </c>
      <c r="D1027" s="27" t="str">
        <f t="shared" ref="D1027:D1090" si="119">TEXT(B1027,"yyyy")</f>
        <v>1900</v>
      </c>
      <c r="E1027" s="26" t="str">
        <f t="shared" ref="E1027:E1090" si="120">"Q"&amp;CHOOSE(MONTH(B1027),4,4,4,1,1,1,2,2,2,3,3,3)</f>
        <v>Q4</v>
      </c>
      <c r="F1027" s="25" t="str">
        <f t="shared" ref="F1027:F1090" si="121">TEXT(B1027,"mmm-yy")</f>
        <v>Jan-00</v>
      </c>
      <c r="G1027" s="26" t="str">
        <f t="shared" ref="G1027:G1090" si="122">TEXT(B1027,"ddd")</f>
        <v>Sat</v>
      </c>
      <c r="H1027" s="5"/>
      <c r="I1027" s="42" t="e">
        <f>VLOOKUP(H1027,TABLES!$A$2:$B$146,2,FALSE)</f>
        <v>#N/A</v>
      </c>
      <c r="J1027" s="42" t="e">
        <f>VLOOKUP(I1027,TABLES!$B$2:$C$146,2,FALSE)</f>
        <v>#N/A</v>
      </c>
      <c r="K1027" s="2"/>
      <c r="L1027" s="21">
        <v>0</v>
      </c>
      <c r="M1027" s="21">
        <v>0</v>
      </c>
      <c r="N1027" s="26" t="str">
        <f t="shared" ref="N1027:N1090" si="123">TEXT(M1027-L1027,"H:MM")</f>
        <v>0:00</v>
      </c>
      <c r="O1027" s="26">
        <f t="shared" ref="O1027:O1090" si="124">(M1027-L1027)*1440</f>
        <v>0</v>
      </c>
      <c r="P1027" s="42" t="str">
        <f>VLOOKUP(O1027,TABLES!$F$2:$H$8,3)</f>
        <v>zero</v>
      </c>
      <c r="Q1027" s="5"/>
    </row>
    <row r="1028" spans="1:17" x14ac:dyDescent="0.35">
      <c r="A1028" s="39" t="s">
        <v>4</v>
      </c>
      <c r="B1028" s="14"/>
      <c r="C1028" s="26" t="str">
        <f t="shared" si="118"/>
        <v>Q4-1899</v>
      </c>
      <c r="D1028" s="27" t="str">
        <f t="shared" si="119"/>
        <v>1900</v>
      </c>
      <c r="E1028" s="26" t="str">
        <f t="shared" si="120"/>
        <v>Q4</v>
      </c>
      <c r="F1028" s="25" t="str">
        <f t="shared" si="121"/>
        <v>Jan-00</v>
      </c>
      <c r="G1028" s="26" t="str">
        <f t="shared" si="122"/>
        <v>Sat</v>
      </c>
      <c r="H1028" s="5"/>
      <c r="I1028" s="42" t="e">
        <f>VLOOKUP(H1028,TABLES!$A$2:$B$146,2,FALSE)</f>
        <v>#N/A</v>
      </c>
      <c r="J1028" s="42" t="e">
        <f>VLOOKUP(I1028,TABLES!$B$2:$C$146,2,FALSE)</f>
        <v>#N/A</v>
      </c>
      <c r="K1028" s="2"/>
      <c r="L1028" s="21">
        <v>0</v>
      </c>
      <c r="M1028" s="21">
        <v>0</v>
      </c>
      <c r="N1028" s="26" t="str">
        <f t="shared" si="123"/>
        <v>0:00</v>
      </c>
      <c r="O1028" s="26">
        <f t="shared" si="124"/>
        <v>0</v>
      </c>
      <c r="P1028" s="42" t="str">
        <f>VLOOKUP(O1028,TABLES!$F$2:$H$8,3)</f>
        <v>zero</v>
      </c>
      <c r="Q1028" s="5"/>
    </row>
    <row r="1029" spans="1:17" x14ac:dyDescent="0.35">
      <c r="A1029" s="39" t="s">
        <v>4</v>
      </c>
      <c r="B1029" s="14"/>
      <c r="C1029" s="26" t="str">
        <f t="shared" si="118"/>
        <v>Q4-1899</v>
      </c>
      <c r="D1029" s="27" t="str">
        <f t="shared" si="119"/>
        <v>1900</v>
      </c>
      <c r="E1029" s="26" t="str">
        <f t="shared" si="120"/>
        <v>Q4</v>
      </c>
      <c r="F1029" s="25" t="str">
        <f t="shared" si="121"/>
        <v>Jan-00</v>
      </c>
      <c r="G1029" s="26" t="str">
        <f t="shared" si="122"/>
        <v>Sat</v>
      </c>
      <c r="H1029" s="5"/>
      <c r="I1029" s="42" t="e">
        <f>VLOOKUP(H1029,TABLES!$A$2:$B$146,2,FALSE)</f>
        <v>#N/A</v>
      </c>
      <c r="J1029" s="42" t="e">
        <f>VLOOKUP(I1029,TABLES!$B$2:$C$146,2,FALSE)</f>
        <v>#N/A</v>
      </c>
      <c r="K1029" s="2"/>
      <c r="L1029" s="21">
        <v>0</v>
      </c>
      <c r="M1029" s="21">
        <v>0</v>
      </c>
      <c r="N1029" s="26" t="str">
        <f t="shared" si="123"/>
        <v>0:00</v>
      </c>
      <c r="O1029" s="26">
        <f t="shared" si="124"/>
        <v>0</v>
      </c>
      <c r="P1029" s="42" t="str">
        <f>VLOOKUP(O1029,TABLES!$F$2:$H$8,3)</f>
        <v>zero</v>
      </c>
      <c r="Q1029" s="5"/>
    </row>
    <row r="1030" spans="1:17" x14ac:dyDescent="0.35">
      <c r="A1030" s="39" t="s">
        <v>4</v>
      </c>
      <c r="B1030" s="14"/>
      <c r="C1030" s="26" t="str">
        <f t="shared" si="118"/>
        <v>Q4-1899</v>
      </c>
      <c r="D1030" s="27" t="str">
        <f t="shared" si="119"/>
        <v>1900</v>
      </c>
      <c r="E1030" s="26" t="str">
        <f t="shared" si="120"/>
        <v>Q4</v>
      </c>
      <c r="F1030" s="25" t="str">
        <f t="shared" si="121"/>
        <v>Jan-00</v>
      </c>
      <c r="G1030" s="26" t="str">
        <f t="shared" si="122"/>
        <v>Sat</v>
      </c>
      <c r="H1030" s="5"/>
      <c r="I1030" s="42" t="e">
        <f>VLOOKUP(H1030,TABLES!$A$2:$B$146,2,FALSE)</f>
        <v>#N/A</v>
      </c>
      <c r="J1030" s="42" t="e">
        <f>VLOOKUP(I1030,TABLES!$B$2:$C$146,2,FALSE)</f>
        <v>#N/A</v>
      </c>
      <c r="K1030" s="2"/>
      <c r="L1030" s="21">
        <v>0</v>
      </c>
      <c r="M1030" s="21">
        <v>0</v>
      </c>
      <c r="N1030" s="26" t="str">
        <f t="shared" si="123"/>
        <v>0:00</v>
      </c>
      <c r="O1030" s="26">
        <f t="shared" si="124"/>
        <v>0</v>
      </c>
      <c r="P1030" s="42" t="str">
        <f>VLOOKUP(O1030,TABLES!$F$2:$H$8,3)</f>
        <v>zero</v>
      </c>
      <c r="Q1030" s="5"/>
    </row>
    <row r="1031" spans="1:17" x14ac:dyDescent="0.35">
      <c r="A1031" s="39" t="s">
        <v>4</v>
      </c>
      <c r="B1031" s="14"/>
      <c r="C1031" s="26" t="str">
        <f t="shared" si="118"/>
        <v>Q4-1899</v>
      </c>
      <c r="D1031" s="27" t="str">
        <f t="shared" si="119"/>
        <v>1900</v>
      </c>
      <c r="E1031" s="26" t="str">
        <f t="shared" si="120"/>
        <v>Q4</v>
      </c>
      <c r="F1031" s="25" t="str">
        <f t="shared" si="121"/>
        <v>Jan-00</v>
      </c>
      <c r="G1031" s="26" t="str">
        <f t="shared" si="122"/>
        <v>Sat</v>
      </c>
      <c r="H1031" s="5"/>
      <c r="I1031" s="42" t="e">
        <f>VLOOKUP(H1031,TABLES!$A$2:$B$146,2,FALSE)</f>
        <v>#N/A</v>
      </c>
      <c r="J1031" s="42" t="e">
        <f>VLOOKUP(I1031,TABLES!$B$2:$C$146,2,FALSE)</f>
        <v>#N/A</v>
      </c>
      <c r="K1031" s="2"/>
      <c r="L1031" s="21">
        <v>0</v>
      </c>
      <c r="M1031" s="21">
        <v>0</v>
      </c>
      <c r="N1031" s="26" t="str">
        <f t="shared" si="123"/>
        <v>0:00</v>
      </c>
      <c r="O1031" s="26">
        <f t="shared" si="124"/>
        <v>0</v>
      </c>
      <c r="P1031" s="42" t="str">
        <f>VLOOKUP(O1031,TABLES!$F$2:$H$8,3)</f>
        <v>zero</v>
      </c>
      <c r="Q1031" s="5"/>
    </row>
    <row r="1032" spans="1:17" x14ac:dyDescent="0.35">
      <c r="A1032" s="39" t="s">
        <v>4</v>
      </c>
      <c r="B1032" s="14"/>
      <c r="C1032" s="26" t="str">
        <f t="shared" si="118"/>
        <v>Q4-1899</v>
      </c>
      <c r="D1032" s="27" t="str">
        <f t="shared" si="119"/>
        <v>1900</v>
      </c>
      <c r="E1032" s="26" t="str">
        <f t="shared" si="120"/>
        <v>Q4</v>
      </c>
      <c r="F1032" s="25" t="str">
        <f t="shared" si="121"/>
        <v>Jan-00</v>
      </c>
      <c r="G1032" s="26" t="str">
        <f t="shared" si="122"/>
        <v>Sat</v>
      </c>
      <c r="H1032" s="5"/>
      <c r="I1032" s="42" t="e">
        <f>VLOOKUP(H1032,TABLES!$A$2:$B$146,2,FALSE)</f>
        <v>#N/A</v>
      </c>
      <c r="J1032" s="42" t="e">
        <f>VLOOKUP(I1032,TABLES!$B$2:$C$146,2,FALSE)</f>
        <v>#N/A</v>
      </c>
      <c r="K1032" s="2"/>
      <c r="L1032" s="21">
        <v>0</v>
      </c>
      <c r="M1032" s="21">
        <v>0</v>
      </c>
      <c r="N1032" s="26" t="str">
        <f t="shared" si="123"/>
        <v>0:00</v>
      </c>
      <c r="O1032" s="26">
        <f t="shared" si="124"/>
        <v>0</v>
      </c>
      <c r="P1032" s="42" t="str">
        <f>VLOOKUP(O1032,TABLES!$F$2:$H$8,3)</f>
        <v>zero</v>
      </c>
      <c r="Q1032" s="5"/>
    </row>
    <row r="1033" spans="1:17" x14ac:dyDescent="0.35">
      <c r="A1033" s="39" t="s">
        <v>4</v>
      </c>
      <c r="B1033" s="14"/>
      <c r="C1033" s="26" t="str">
        <f t="shared" si="118"/>
        <v>Q4-1899</v>
      </c>
      <c r="D1033" s="27" t="str">
        <f t="shared" si="119"/>
        <v>1900</v>
      </c>
      <c r="E1033" s="26" t="str">
        <f t="shared" si="120"/>
        <v>Q4</v>
      </c>
      <c r="F1033" s="25" t="str">
        <f t="shared" si="121"/>
        <v>Jan-00</v>
      </c>
      <c r="G1033" s="26" t="str">
        <f t="shared" si="122"/>
        <v>Sat</v>
      </c>
      <c r="H1033" s="5"/>
      <c r="I1033" s="42" t="e">
        <f>VLOOKUP(H1033,TABLES!$A$2:$B$146,2,FALSE)</f>
        <v>#N/A</v>
      </c>
      <c r="J1033" s="42" t="e">
        <f>VLOOKUP(I1033,TABLES!$B$2:$C$146,2,FALSE)</f>
        <v>#N/A</v>
      </c>
      <c r="K1033" s="2"/>
      <c r="L1033" s="21">
        <v>0</v>
      </c>
      <c r="M1033" s="21">
        <v>0</v>
      </c>
      <c r="N1033" s="26" t="str">
        <f t="shared" si="123"/>
        <v>0:00</v>
      </c>
      <c r="O1033" s="26">
        <f t="shared" si="124"/>
        <v>0</v>
      </c>
      <c r="P1033" s="42" t="str">
        <f>VLOOKUP(O1033,TABLES!$F$2:$H$8,3)</f>
        <v>zero</v>
      </c>
      <c r="Q1033" s="5"/>
    </row>
    <row r="1034" spans="1:17" x14ac:dyDescent="0.35">
      <c r="A1034" s="39" t="s">
        <v>4</v>
      </c>
      <c r="B1034" s="14"/>
      <c r="C1034" s="26" t="str">
        <f t="shared" si="118"/>
        <v>Q4-1899</v>
      </c>
      <c r="D1034" s="27" t="str">
        <f t="shared" si="119"/>
        <v>1900</v>
      </c>
      <c r="E1034" s="26" t="str">
        <f t="shared" si="120"/>
        <v>Q4</v>
      </c>
      <c r="F1034" s="25" t="str">
        <f t="shared" si="121"/>
        <v>Jan-00</v>
      </c>
      <c r="G1034" s="26" t="str">
        <f t="shared" si="122"/>
        <v>Sat</v>
      </c>
      <c r="H1034" s="5"/>
      <c r="I1034" s="42" t="e">
        <f>VLOOKUP(H1034,TABLES!$A$2:$B$146,2,FALSE)</f>
        <v>#N/A</v>
      </c>
      <c r="J1034" s="42" t="e">
        <f>VLOOKUP(I1034,TABLES!$B$2:$C$146,2,FALSE)</f>
        <v>#N/A</v>
      </c>
      <c r="K1034" s="2"/>
      <c r="L1034" s="21">
        <v>0</v>
      </c>
      <c r="M1034" s="21">
        <v>0</v>
      </c>
      <c r="N1034" s="26" t="str">
        <f t="shared" si="123"/>
        <v>0:00</v>
      </c>
      <c r="O1034" s="26">
        <f t="shared" si="124"/>
        <v>0</v>
      </c>
      <c r="P1034" s="42" t="str">
        <f>VLOOKUP(O1034,TABLES!$F$2:$H$8,3)</f>
        <v>zero</v>
      </c>
      <c r="Q1034" s="5"/>
    </row>
    <row r="1035" spans="1:17" x14ac:dyDescent="0.35">
      <c r="A1035" s="39" t="s">
        <v>4</v>
      </c>
      <c r="B1035" s="14"/>
      <c r="C1035" s="26" t="str">
        <f t="shared" si="118"/>
        <v>Q4-1899</v>
      </c>
      <c r="D1035" s="27" t="str">
        <f t="shared" si="119"/>
        <v>1900</v>
      </c>
      <c r="E1035" s="26" t="str">
        <f t="shared" si="120"/>
        <v>Q4</v>
      </c>
      <c r="F1035" s="25" t="str">
        <f t="shared" si="121"/>
        <v>Jan-00</v>
      </c>
      <c r="G1035" s="26" t="str">
        <f t="shared" si="122"/>
        <v>Sat</v>
      </c>
      <c r="H1035" s="5"/>
      <c r="I1035" s="42" t="e">
        <f>VLOOKUP(H1035,TABLES!$A$2:$B$146,2,FALSE)</f>
        <v>#N/A</v>
      </c>
      <c r="J1035" s="42" t="e">
        <f>VLOOKUP(I1035,TABLES!$B$2:$C$146,2,FALSE)</f>
        <v>#N/A</v>
      </c>
      <c r="K1035" s="2"/>
      <c r="L1035" s="21">
        <v>0</v>
      </c>
      <c r="M1035" s="21">
        <v>0</v>
      </c>
      <c r="N1035" s="26" t="str">
        <f t="shared" si="123"/>
        <v>0:00</v>
      </c>
      <c r="O1035" s="26">
        <f t="shared" si="124"/>
        <v>0</v>
      </c>
      <c r="P1035" s="42" t="str">
        <f>VLOOKUP(O1035,TABLES!$F$2:$H$8,3)</f>
        <v>zero</v>
      </c>
      <c r="Q1035" s="5"/>
    </row>
    <row r="1036" spans="1:17" x14ac:dyDescent="0.35">
      <c r="A1036" s="39" t="s">
        <v>4</v>
      </c>
      <c r="B1036" s="14"/>
      <c r="C1036" s="26" t="str">
        <f t="shared" si="118"/>
        <v>Q4-1899</v>
      </c>
      <c r="D1036" s="27" t="str">
        <f t="shared" si="119"/>
        <v>1900</v>
      </c>
      <c r="E1036" s="26" t="str">
        <f t="shared" si="120"/>
        <v>Q4</v>
      </c>
      <c r="F1036" s="25" t="str">
        <f t="shared" si="121"/>
        <v>Jan-00</v>
      </c>
      <c r="G1036" s="26" t="str">
        <f t="shared" si="122"/>
        <v>Sat</v>
      </c>
      <c r="H1036" s="5"/>
      <c r="I1036" s="42" t="e">
        <f>VLOOKUP(H1036,TABLES!$A$2:$B$146,2,FALSE)</f>
        <v>#N/A</v>
      </c>
      <c r="J1036" s="42" t="e">
        <f>VLOOKUP(I1036,TABLES!$B$2:$C$146,2,FALSE)</f>
        <v>#N/A</v>
      </c>
      <c r="K1036" s="2"/>
      <c r="L1036" s="21">
        <v>0</v>
      </c>
      <c r="M1036" s="21">
        <v>0</v>
      </c>
      <c r="N1036" s="26" t="str">
        <f t="shared" si="123"/>
        <v>0:00</v>
      </c>
      <c r="O1036" s="26">
        <f t="shared" si="124"/>
        <v>0</v>
      </c>
      <c r="P1036" s="42" t="str">
        <f>VLOOKUP(O1036,TABLES!$F$2:$H$8,3)</f>
        <v>zero</v>
      </c>
      <c r="Q1036" s="5"/>
    </row>
    <row r="1037" spans="1:17" x14ac:dyDescent="0.35">
      <c r="A1037" s="39" t="s">
        <v>4</v>
      </c>
      <c r="B1037" s="14"/>
      <c r="C1037" s="26" t="str">
        <f t="shared" si="118"/>
        <v>Q4-1899</v>
      </c>
      <c r="D1037" s="27" t="str">
        <f t="shared" si="119"/>
        <v>1900</v>
      </c>
      <c r="E1037" s="26" t="str">
        <f t="shared" si="120"/>
        <v>Q4</v>
      </c>
      <c r="F1037" s="25" t="str">
        <f t="shared" si="121"/>
        <v>Jan-00</v>
      </c>
      <c r="G1037" s="26" t="str">
        <f t="shared" si="122"/>
        <v>Sat</v>
      </c>
      <c r="H1037" s="5"/>
      <c r="I1037" s="42" t="e">
        <f>VLOOKUP(H1037,TABLES!$A$2:$B$146,2,FALSE)</f>
        <v>#N/A</v>
      </c>
      <c r="J1037" s="42" t="e">
        <f>VLOOKUP(I1037,TABLES!$B$2:$C$146,2,FALSE)</f>
        <v>#N/A</v>
      </c>
      <c r="K1037" s="2"/>
      <c r="L1037" s="21">
        <v>0</v>
      </c>
      <c r="M1037" s="21">
        <v>0</v>
      </c>
      <c r="N1037" s="26" t="str">
        <f t="shared" si="123"/>
        <v>0:00</v>
      </c>
      <c r="O1037" s="26">
        <f t="shared" si="124"/>
        <v>0</v>
      </c>
      <c r="P1037" s="42" t="str">
        <f>VLOOKUP(O1037,TABLES!$F$2:$H$8,3)</f>
        <v>zero</v>
      </c>
      <c r="Q1037" s="5"/>
    </row>
    <row r="1038" spans="1:17" x14ac:dyDescent="0.35">
      <c r="A1038" s="39" t="s">
        <v>4</v>
      </c>
      <c r="B1038" s="14"/>
      <c r="C1038" s="26" t="str">
        <f t="shared" si="118"/>
        <v>Q4-1899</v>
      </c>
      <c r="D1038" s="27" t="str">
        <f t="shared" si="119"/>
        <v>1900</v>
      </c>
      <c r="E1038" s="26" t="str">
        <f t="shared" si="120"/>
        <v>Q4</v>
      </c>
      <c r="F1038" s="25" t="str">
        <f t="shared" si="121"/>
        <v>Jan-00</v>
      </c>
      <c r="G1038" s="26" t="str">
        <f t="shared" si="122"/>
        <v>Sat</v>
      </c>
      <c r="H1038" s="5"/>
      <c r="I1038" s="42" t="e">
        <f>VLOOKUP(H1038,TABLES!$A$2:$B$146,2,FALSE)</f>
        <v>#N/A</v>
      </c>
      <c r="J1038" s="42" t="e">
        <f>VLOOKUP(I1038,TABLES!$B$2:$C$146,2,FALSE)</f>
        <v>#N/A</v>
      </c>
      <c r="K1038" s="2"/>
      <c r="L1038" s="21">
        <v>0</v>
      </c>
      <c r="M1038" s="21">
        <v>0</v>
      </c>
      <c r="N1038" s="26" t="str">
        <f t="shared" si="123"/>
        <v>0:00</v>
      </c>
      <c r="O1038" s="26">
        <f t="shared" si="124"/>
        <v>0</v>
      </c>
      <c r="P1038" s="42" t="str">
        <f>VLOOKUP(O1038,TABLES!$F$2:$H$8,3)</f>
        <v>zero</v>
      </c>
      <c r="Q1038" s="5"/>
    </row>
    <row r="1039" spans="1:17" x14ac:dyDescent="0.35">
      <c r="A1039" s="39" t="s">
        <v>4</v>
      </c>
      <c r="B1039" s="14"/>
      <c r="C1039" s="26" t="str">
        <f t="shared" si="118"/>
        <v>Q4-1899</v>
      </c>
      <c r="D1039" s="27" t="str">
        <f t="shared" si="119"/>
        <v>1900</v>
      </c>
      <c r="E1039" s="26" t="str">
        <f t="shared" si="120"/>
        <v>Q4</v>
      </c>
      <c r="F1039" s="25" t="str">
        <f t="shared" si="121"/>
        <v>Jan-00</v>
      </c>
      <c r="G1039" s="26" t="str">
        <f t="shared" si="122"/>
        <v>Sat</v>
      </c>
      <c r="H1039" s="5"/>
      <c r="I1039" s="42" t="e">
        <f>VLOOKUP(H1039,TABLES!$A$2:$B$146,2,FALSE)</f>
        <v>#N/A</v>
      </c>
      <c r="J1039" s="42" t="e">
        <f>VLOOKUP(I1039,TABLES!$B$2:$C$146,2,FALSE)</f>
        <v>#N/A</v>
      </c>
      <c r="K1039" s="2"/>
      <c r="L1039" s="21">
        <v>0</v>
      </c>
      <c r="M1039" s="21">
        <v>0</v>
      </c>
      <c r="N1039" s="26" t="str">
        <f t="shared" si="123"/>
        <v>0:00</v>
      </c>
      <c r="O1039" s="26">
        <f t="shared" si="124"/>
        <v>0</v>
      </c>
      <c r="P1039" s="42" t="str">
        <f>VLOOKUP(O1039,TABLES!$F$2:$H$8,3)</f>
        <v>zero</v>
      </c>
      <c r="Q1039" s="5"/>
    </row>
    <row r="1040" spans="1:17" x14ac:dyDescent="0.35">
      <c r="A1040" s="39" t="s">
        <v>4</v>
      </c>
      <c r="B1040" s="14"/>
      <c r="C1040" s="26" t="str">
        <f t="shared" si="118"/>
        <v>Q4-1899</v>
      </c>
      <c r="D1040" s="27" t="str">
        <f t="shared" si="119"/>
        <v>1900</v>
      </c>
      <c r="E1040" s="26" t="str">
        <f t="shared" si="120"/>
        <v>Q4</v>
      </c>
      <c r="F1040" s="25" t="str">
        <f t="shared" si="121"/>
        <v>Jan-00</v>
      </c>
      <c r="G1040" s="26" t="str">
        <f t="shared" si="122"/>
        <v>Sat</v>
      </c>
      <c r="H1040" s="5"/>
      <c r="I1040" s="42" t="e">
        <f>VLOOKUP(H1040,TABLES!$A$2:$B$146,2,FALSE)</f>
        <v>#N/A</v>
      </c>
      <c r="J1040" s="42" t="e">
        <f>VLOOKUP(I1040,TABLES!$B$2:$C$146,2,FALSE)</f>
        <v>#N/A</v>
      </c>
      <c r="K1040" s="2"/>
      <c r="L1040" s="21">
        <v>0</v>
      </c>
      <c r="M1040" s="21">
        <v>0</v>
      </c>
      <c r="N1040" s="26" t="str">
        <f t="shared" si="123"/>
        <v>0:00</v>
      </c>
      <c r="O1040" s="26">
        <f t="shared" si="124"/>
        <v>0</v>
      </c>
      <c r="P1040" s="42" t="str">
        <f>VLOOKUP(O1040,TABLES!$F$2:$H$8,3)</f>
        <v>zero</v>
      </c>
      <c r="Q1040" s="5"/>
    </row>
    <row r="1041" spans="1:17" x14ac:dyDescent="0.35">
      <c r="A1041" s="39" t="s">
        <v>4</v>
      </c>
      <c r="B1041" s="14"/>
      <c r="C1041" s="26" t="str">
        <f t="shared" si="118"/>
        <v>Q4-1899</v>
      </c>
      <c r="D1041" s="27" t="str">
        <f t="shared" si="119"/>
        <v>1900</v>
      </c>
      <c r="E1041" s="26" t="str">
        <f t="shared" si="120"/>
        <v>Q4</v>
      </c>
      <c r="F1041" s="25" t="str">
        <f t="shared" si="121"/>
        <v>Jan-00</v>
      </c>
      <c r="G1041" s="26" t="str">
        <f t="shared" si="122"/>
        <v>Sat</v>
      </c>
      <c r="H1041" s="5"/>
      <c r="I1041" s="42" t="e">
        <f>VLOOKUP(H1041,TABLES!$A$2:$B$146,2,FALSE)</f>
        <v>#N/A</v>
      </c>
      <c r="J1041" s="42" t="e">
        <f>VLOOKUP(I1041,TABLES!$B$2:$C$146,2,FALSE)</f>
        <v>#N/A</v>
      </c>
      <c r="K1041" s="2"/>
      <c r="L1041" s="21">
        <v>0</v>
      </c>
      <c r="M1041" s="21">
        <v>0</v>
      </c>
      <c r="N1041" s="26" t="str">
        <f t="shared" si="123"/>
        <v>0:00</v>
      </c>
      <c r="O1041" s="26">
        <f t="shared" si="124"/>
        <v>0</v>
      </c>
      <c r="P1041" s="42" t="str">
        <f>VLOOKUP(O1041,TABLES!$F$2:$H$8,3)</f>
        <v>zero</v>
      </c>
      <c r="Q1041" s="5"/>
    </row>
    <row r="1042" spans="1:17" x14ac:dyDescent="0.35">
      <c r="A1042" s="39" t="s">
        <v>4</v>
      </c>
      <c r="B1042" s="14"/>
      <c r="C1042" s="26" t="str">
        <f t="shared" si="118"/>
        <v>Q4-1899</v>
      </c>
      <c r="D1042" s="27" t="str">
        <f t="shared" si="119"/>
        <v>1900</v>
      </c>
      <c r="E1042" s="26" t="str">
        <f t="shared" si="120"/>
        <v>Q4</v>
      </c>
      <c r="F1042" s="25" t="str">
        <f t="shared" si="121"/>
        <v>Jan-00</v>
      </c>
      <c r="G1042" s="26" t="str">
        <f t="shared" si="122"/>
        <v>Sat</v>
      </c>
      <c r="H1042" s="5"/>
      <c r="I1042" s="42" t="e">
        <f>VLOOKUP(H1042,TABLES!$A$2:$B$146,2,FALSE)</f>
        <v>#N/A</v>
      </c>
      <c r="J1042" s="42" t="e">
        <f>VLOOKUP(I1042,TABLES!$B$2:$C$146,2,FALSE)</f>
        <v>#N/A</v>
      </c>
      <c r="K1042" s="2"/>
      <c r="L1042" s="21">
        <v>0</v>
      </c>
      <c r="M1042" s="21">
        <v>0</v>
      </c>
      <c r="N1042" s="26" t="str">
        <f t="shared" si="123"/>
        <v>0:00</v>
      </c>
      <c r="O1042" s="26">
        <f t="shared" si="124"/>
        <v>0</v>
      </c>
      <c r="P1042" s="42" t="str">
        <f>VLOOKUP(O1042,TABLES!$F$2:$H$8,3)</f>
        <v>zero</v>
      </c>
      <c r="Q1042" s="5"/>
    </row>
    <row r="1043" spans="1:17" x14ac:dyDescent="0.35">
      <c r="A1043" s="39" t="s">
        <v>4</v>
      </c>
      <c r="B1043" s="14"/>
      <c r="C1043" s="26" t="str">
        <f t="shared" si="118"/>
        <v>Q4-1899</v>
      </c>
      <c r="D1043" s="27" t="str">
        <f t="shared" si="119"/>
        <v>1900</v>
      </c>
      <c r="E1043" s="26" t="str">
        <f t="shared" si="120"/>
        <v>Q4</v>
      </c>
      <c r="F1043" s="25" t="str">
        <f t="shared" si="121"/>
        <v>Jan-00</v>
      </c>
      <c r="G1043" s="26" t="str">
        <f t="shared" si="122"/>
        <v>Sat</v>
      </c>
      <c r="H1043" s="5"/>
      <c r="I1043" s="42" t="e">
        <f>VLOOKUP(H1043,TABLES!$A$2:$B$146,2,FALSE)</f>
        <v>#N/A</v>
      </c>
      <c r="J1043" s="42" t="e">
        <f>VLOOKUP(I1043,TABLES!$B$2:$C$146,2,FALSE)</f>
        <v>#N/A</v>
      </c>
      <c r="K1043" s="2"/>
      <c r="L1043" s="21">
        <v>0</v>
      </c>
      <c r="M1043" s="21">
        <v>0</v>
      </c>
      <c r="N1043" s="26" t="str">
        <f t="shared" si="123"/>
        <v>0:00</v>
      </c>
      <c r="O1043" s="26">
        <f t="shared" si="124"/>
        <v>0</v>
      </c>
      <c r="P1043" s="42" t="str">
        <f>VLOOKUP(O1043,TABLES!$F$2:$H$8,3)</f>
        <v>zero</v>
      </c>
      <c r="Q1043" s="5"/>
    </row>
    <row r="1044" spans="1:17" x14ac:dyDescent="0.35">
      <c r="A1044" s="39" t="s">
        <v>4</v>
      </c>
      <c r="B1044" s="14"/>
      <c r="C1044" s="26" t="str">
        <f t="shared" si="118"/>
        <v>Q4-1899</v>
      </c>
      <c r="D1044" s="27" t="str">
        <f t="shared" si="119"/>
        <v>1900</v>
      </c>
      <c r="E1044" s="26" t="str">
        <f t="shared" si="120"/>
        <v>Q4</v>
      </c>
      <c r="F1044" s="25" t="str">
        <f t="shared" si="121"/>
        <v>Jan-00</v>
      </c>
      <c r="G1044" s="26" t="str">
        <f t="shared" si="122"/>
        <v>Sat</v>
      </c>
      <c r="H1044" s="5"/>
      <c r="I1044" s="42" t="e">
        <f>VLOOKUP(H1044,TABLES!$A$2:$B$146,2,FALSE)</f>
        <v>#N/A</v>
      </c>
      <c r="J1044" s="42" t="e">
        <f>VLOOKUP(I1044,TABLES!$B$2:$C$146,2,FALSE)</f>
        <v>#N/A</v>
      </c>
      <c r="K1044" s="2"/>
      <c r="L1044" s="21">
        <v>0</v>
      </c>
      <c r="M1044" s="21">
        <v>0</v>
      </c>
      <c r="N1044" s="26" t="str">
        <f t="shared" si="123"/>
        <v>0:00</v>
      </c>
      <c r="O1044" s="26">
        <f t="shared" si="124"/>
        <v>0</v>
      </c>
      <c r="P1044" s="42" t="str">
        <f>VLOOKUP(O1044,TABLES!$F$2:$H$8,3)</f>
        <v>zero</v>
      </c>
      <c r="Q1044" s="5"/>
    </row>
    <row r="1045" spans="1:17" x14ac:dyDescent="0.35">
      <c r="A1045" s="39" t="s">
        <v>4</v>
      </c>
      <c r="B1045" s="14"/>
      <c r="C1045" s="26" t="str">
        <f t="shared" si="118"/>
        <v>Q4-1899</v>
      </c>
      <c r="D1045" s="27" t="str">
        <f t="shared" si="119"/>
        <v>1900</v>
      </c>
      <c r="E1045" s="26" t="str">
        <f t="shared" si="120"/>
        <v>Q4</v>
      </c>
      <c r="F1045" s="25" t="str">
        <f t="shared" si="121"/>
        <v>Jan-00</v>
      </c>
      <c r="G1045" s="26" t="str">
        <f t="shared" si="122"/>
        <v>Sat</v>
      </c>
      <c r="H1045" s="5"/>
      <c r="I1045" s="42" t="e">
        <f>VLOOKUP(H1045,TABLES!$A$2:$B$146,2,FALSE)</f>
        <v>#N/A</v>
      </c>
      <c r="J1045" s="42" t="e">
        <f>VLOOKUP(I1045,TABLES!$B$2:$C$146,2,FALSE)</f>
        <v>#N/A</v>
      </c>
      <c r="K1045" s="2"/>
      <c r="L1045" s="21">
        <v>0</v>
      </c>
      <c r="M1045" s="21">
        <v>0</v>
      </c>
      <c r="N1045" s="26" t="str">
        <f t="shared" si="123"/>
        <v>0:00</v>
      </c>
      <c r="O1045" s="26">
        <f t="shared" si="124"/>
        <v>0</v>
      </c>
      <c r="P1045" s="42" t="str">
        <f>VLOOKUP(O1045,TABLES!$F$2:$H$8,3)</f>
        <v>zero</v>
      </c>
      <c r="Q1045" s="5"/>
    </row>
    <row r="1046" spans="1:17" x14ac:dyDescent="0.35">
      <c r="A1046" s="39" t="s">
        <v>4</v>
      </c>
      <c r="B1046" s="14"/>
      <c r="C1046" s="26" t="str">
        <f t="shared" si="118"/>
        <v>Q4-1899</v>
      </c>
      <c r="D1046" s="27" t="str">
        <f t="shared" si="119"/>
        <v>1900</v>
      </c>
      <c r="E1046" s="26" t="str">
        <f t="shared" si="120"/>
        <v>Q4</v>
      </c>
      <c r="F1046" s="25" t="str">
        <f t="shared" si="121"/>
        <v>Jan-00</v>
      </c>
      <c r="G1046" s="26" t="str">
        <f t="shared" si="122"/>
        <v>Sat</v>
      </c>
      <c r="H1046" s="5"/>
      <c r="I1046" s="42" t="e">
        <f>VLOOKUP(H1046,TABLES!$A$2:$B$146,2,FALSE)</f>
        <v>#N/A</v>
      </c>
      <c r="J1046" s="42" t="e">
        <f>VLOOKUP(I1046,TABLES!$B$2:$C$146,2,FALSE)</f>
        <v>#N/A</v>
      </c>
      <c r="K1046" s="2"/>
      <c r="L1046" s="21">
        <v>0</v>
      </c>
      <c r="M1046" s="21">
        <v>0</v>
      </c>
      <c r="N1046" s="26" t="str">
        <f t="shared" si="123"/>
        <v>0:00</v>
      </c>
      <c r="O1046" s="26">
        <f t="shared" si="124"/>
        <v>0</v>
      </c>
      <c r="P1046" s="42" t="str">
        <f>VLOOKUP(O1046,TABLES!$F$2:$H$8,3)</f>
        <v>zero</v>
      </c>
      <c r="Q1046" s="5"/>
    </row>
    <row r="1047" spans="1:17" x14ac:dyDescent="0.35">
      <c r="A1047" s="39" t="s">
        <v>4</v>
      </c>
      <c r="B1047" s="14"/>
      <c r="C1047" s="26" t="str">
        <f t="shared" si="118"/>
        <v>Q4-1899</v>
      </c>
      <c r="D1047" s="27" t="str">
        <f t="shared" si="119"/>
        <v>1900</v>
      </c>
      <c r="E1047" s="26" t="str">
        <f t="shared" si="120"/>
        <v>Q4</v>
      </c>
      <c r="F1047" s="25" t="str">
        <f t="shared" si="121"/>
        <v>Jan-00</v>
      </c>
      <c r="G1047" s="26" t="str">
        <f t="shared" si="122"/>
        <v>Sat</v>
      </c>
      <c r="H1047" s="5"/>
      <c r="I1047" s="42" t="e">
        <f>VLOOKUP(H1047,TABLES!$A$2:$B$146,2,FALSE)</f>
        <v>#N/A</v>
      </c>
      <c r="J1047" s="42" t="e">
        <f>VLOOKUP(I1047,TABLES!$B$2:$C$146,2,FALSE)</f>
        <v>#N/A</v>
      </c>
      <c r="K1047" s="2"/>
      <c r="L1047" s="21">
        <v>0</v>
      </c>
      <c r="M1047" s="21">
        <v>0</v>
      </c>
      <c r="N1047" s="26" t="str">
        <f t="shared" si="123"/>
        <v>0:00</v>
      </c>
      <c r="O1047" s="26">
        <f t="shared" si="124"/>
        <v>0</v>
      </c>
      <c r="P1047" s="42" t="str">
        <f>VLOOKUP(O1047,TABLES!$F$2:$H$8,3)</f>
        <v>zero</v>
      </c>
      <c r="Q1047" s="5"/>
    </row>
    <row r="1048" spans="1:17" x14ac:dyDescent="0.35">
      <c r="A1048" s="39" t="s">
        <v>4</v>
      </c>
      <c r="B1048" s="14"/>
      <c r="C1048" s="26" t="str">
        <f t="shared" si="118"/>
        <v>Q4-1899</v>
      </c>
      <c r="D1048" s="27" t="str">
        <f t="shared" si="119"/>
        <v>1900</v>
      </c>
      <c r="E1048" s="26" t="str">
        <f t="shared" si="120"/>
        <v>Q4</v>
      </c>
      <c r="F1048" s="25" t="str">
        <f t="shared" si="121"/>
        <v>Jan-00</v>
      </c>
      <c r="G1048" s="26" t="str">
        <f t="shared" si="122"/>
        <v>Sat</v>
      </c>
      <c r="H1048" s="5"/>
      <c r="I1048" s="42" t="e">
        <f>VLOOKUP(H1048,TABLES!$A$2:$B$146,2,FALSE)</f>
        <v>#N/A</v>
      </c>
      <c r="J1048" s="42" t="e">
        <f>VLOOKUP(I1048,TABLES!$B$2:$C$146,2,FALSE)</f>
        <v>#N/A</v>
      </c>
      <c r="K1048" s="2"/>
      <c r="L1048" s="21">
        <v>0</v>
      </c>
      <c r="M1048" s="21">
        <v>0</v>
      </c>
      <c r="N1048" s="26" t="str">
        <f t="shared" si="123"/>
        <v>0:00</v>
      </c>
      <c r="O1048" s="26">
        <f t="shared" si="124"/>
        <v>0</v>
      </c>
      <c r="P1048" s="42" t="str">
        <f>VLOOKUP(O1048,TABLES!$F$2:$H$8,3)</f>
        <v>zero</v>
      </c>
      <c r="Q1048" s="5"/>
    </row>
    <row r="1049" spans="1:17" x14ac:dyDescent="0.35">
      <c r="A1049" s="39" t="s">
        <v>4</v>
      </c>
      <c r="B1049" s="14"/>
      <c r="C1049" s="26" t="str">
        <f t="shared" si="118"/>
        <v>Q4-1899</v>
      </c>
      <c r="D1049" s="27" t="str">
        <f t="shared" si="119"/>
        <v>1900</v>
      </c>
      <c r="E1049" s="26" t="str">
        <f t="shared" si="120"/>
        <v>Q4</v>
      </c>
      <c r="F1049" s="25" t="str">
        <f t="shared" si="121"/>
        <v>Jan-00</v>
      </c>
      <c r="G1049" s="26" t="str">
        <f t="shared" si="122"/>
        <v>Sat</v>
      </c>
      <c r="H1049" s="5"/>
      <c r="I1049" s="42" t="e">
        <f>VLOOKUP(H1049,TABLES!$A$2:$B$146,2,FALSE)</f>
        <v>#N/A</v>
      </c>
      <c r="J1049" s="42" t="e">
        <f>VLOOKUP(I1049,TABLES!$B$2:$C$146,2,FALSE)</f>
        <v>#N/A</v>
      </c>
      <c r="K1049" s="2"/>
      <c r="L1049" s="21">
        <v>0</v>
      </c>
      <c r="M1049" s="21">
        <v>0</v>
      </c>
      <c r="N1049" s="26" t="str">
        <f t="shared" si="123"/>
        <v>0:00</v>
      </c>
      <c r="O1049" s="26">
        <f t="shared" si="124"/>
        <v>0</v>
      </c>
      <c r="P1049" s="42" t="str">
        <f>VLOOKUP(O1049,TABLES!$F$2:$H$8,3)</f>
        <v>zero</v>
      </c>
      <c r="Q1049" s="5"/>
    </row>
    <row r="1050" spans="1:17" x14ac:dyDescent="0.35">
      <c r="A1050" s="39" t="s">
        <v>4</v>
      </c>
      <c r="B1050" s="14"/>
      <c r="C1050" s="26" t="str">
        <f t="shared" si="118"/>
        <v>Q4-1899</v>
      </c>
      <c r="D1050" s="27" t="str">
        <f t="shared" si="119"/>
        <v>1900</v>
      </c>
      <c r="E1050" s="26" t="str">
        <f t="shared" si="120"/>
        <v>Q4</v>
      </c>
      <c r="F1050" s="25" t="str">
        <f t="shared" si="121"/>
        <v>Jan-00</v>
      </c>
      <c r="G1050" s="26" t="str">
        <f t="shared" si="122"/>
        <v>Sat</v>
      </c>
      <c r="H1050" s="5"/>
      <c r="I1050" s="42" t="e">
        <f>VLOOKUP(H1050,TABLES!$A$2:$B$146,2,FALSE)</f>
        <v>#N/A</v>
      </c>
      <c r="J1050" s="42" t="e">
        <f>VLOOKUP(I1050,TABLES!$B$2:$C$146,2,FALSE)</f>
        <v>#N/A</v>
      </c>
      <c r="K1050" s="2"/>
      <c r="L1050" s="21">
        <v>0</v>
      </c>
      <c r="M1050" s="21">
        <v>0</v>
      </c>
      <c r="N1050" s="26" t="str">
        <f t="shared" si="123"/>
        <v>0:00</v>
      </c>
      <c r="O1050" s="26">
        <f t="shared" si="124"/>
        <v>0</v>
      </c>
      <c r="P1050" s="42" t="str">
        <f>VLOOKUP(O1050,TABLES!$F$2:$H$8,3)</f>
        <v>zero</v>
      </c>
      <c r="Q1050" s="5"/>
    </row>
    <row r="1051" spans="1:17" x14ac:dyDescent="0.35">
      <c r="A1051" s="39" t="s">
        <v>4</v>
      </c>
      <c r="B1051" s="14"/>
      <c r="C1051" s="26" t="str">
        <f t="shared" si="118"/>
        <v>Q4-1899</v>
      </c>
      <c r="D1051" s="27" t="str">
        <f t="shared" si="119"/>
        <v>1900</v>
      </c>
      <c r="E1051" s="26" t="str">
        <f t="shared" si="120"/>
        <v>Q4</v>
      </c>
      <c r="F1051" s="25" t="str">
        <f t="shared" si="121"/>
        <v>Jan-00</v>
      </c>
      <c r="G1051" s="26" t="str">
        <f t="shared" si="122"/>
        <v>Sat</v>
      </c>
      <c r="H1051" s="5"/>
      <c r="I1051" s="42" t="e">
        <f>VLOOKUP(H1051,TABLES!$A$2:$B$146,2,FALSE)</f>
        <v>#N/A</v>
      </c>
      <c r="J1051" s="42" t="e">
        <f>VLOOKUP(I1051,TABLES!$B$2:$C$146,2,FALSE)</f>
        <v>#N/A</v>
      </c>
      <c r="K1051" s="2"/>
      <c r="L1051" s="21">
        <v>0</v>
      </c>
      <c r="M1051" s="21">
        <v>0</v>
      </c>
      <c r="N1051" s="26" t="str">
        <f t="shared" si="123"/>
        <v>0:00</v>
      </c>
      <c r="O1051" s="26">
        <f t="shared" si="124"/>
        <v>0</v>
      </c>
      <c r="P1051" s="42" t="str">
        <f>VLOOKUP(O1051,TABLES!$F$2:$H$8,3)</f>
        <v>zero</v>
      </c>
      <c r="Q1051" s="5"/>
    </row>
    <row r="1052" spans="1:17" x14ac:dyDescent="0.35">
      <c r="A1052" s="39" t="s">
        <v>4</v>
      </c>
      <c r="B1052" s="14"/>
      <c r="C1052" s="26" t="str">
        <f t="shared" si="118"/>
        <v>Q4-1899</v>
      </c>
      <c r="D1052" s="27" t="str">
        <f t="shared" si="119"/>
        <v>1900</v>
      </c>
      <c r="E1052" s="26" t="str">
        <f t="shared" si="120"/>
        <v>Q4</v>
      </c>
      <c r="F1052" s="25" t="str">
        <f t="shared" si="121"/>
        <v>Jan-00</v>
      </c>
      <c r="G1052" s="26" t="str">
        <f t="shared" si="122"/>
        <v>Sat</v>
      </c>
      <c r="H1052" s="5"/>
      <c r="I1052" s="42" t="e">
        <f>VLOOKUP(H1052,TABLES!$A$2:$B$146,2,FALSE)</f>
        <v>#N/A</v>
      </c>
      <c r="J1052" s="42" t="e">
        <f>VLOOKUP(I1052,TABLES!$B$2:$C$146,2,FALSE)</f>
        <v>#N/A</v>
      </c>
      <c r="K1052" s="2"/>
      <c r="L1052" s="21">
        <v>0</v>
      </c>
      <c r="M1052" s="21">
        <v>0</v>
      </c>
      <c r="N1052" s="26" t="str">
        <f t="shared" si="123"/>
        <v>0:00</v>
      </c>
      <c r="O1052" s="26">
        <f t="shared" si="124"/>
        <v>0</v>
      </c>
      <c r="P1052" s="42" t="str">
        <f>VLOOKUP(O1052,TABLES!$F$2:$H$8,3)</f>
        <v>zero</v>
      </c>
      <c r="Q1052" s="5"/>
    </row>
    <row r="1053" spans="1:17" x14ac:dyDescent="0.35">
      <c r="A1053" s="39" t="s">
        <v>4</v>
      </c>
      <c r="B1053" s="14"/>
      <c r="C1053" s="26" t="str">
        <f t="shared" si="118"/>
        <v>Q4-1899</v>
      </c>
      <c r="D1053" s="27" t="str">
        <f t="shared" si="119"/>
        <v>1900</v>
      </c>
      <c r="E1053" s="26" t="str">
        <f t="shared" si="120"/>
        <v>Q4</v>
      </c>
      <c r="F1053" s="25" t="str">
        <f t="shared" si="121"/>
        <v>Jan-00</v>
      </c>
      <c r="G1053" s="26" t="str">
        <f t="shared" si="122"/>
        <v>Sat</v>
      </c>
      <c r="H1053" s="5"/>
      <c r="I1053" s="42" t="e">
        <f>VLOOKUP(H1053,TABLES!$A$2:$B$146,2,FALSE)</f>
        <v>#N/A</v>
      </c>
      <c r="J1053" s="42" t="e">
        <f>VLOOKUP(I1053,TABLES!$B$2:$C$146,2,FALSE)</f>
        <v>#N/A</v>
      </c>
      <c r="K1053" s="2"/>
      <c r="L1053" s="21">
        <v>0</v>
      </c>
      <c r="M1053" s="21">
        <v>0</v>
      </c>
      <c r="N1053" s="26" t="str">
        <f t="shared" si="123"/>
        <v>0:00</v>
      </c>
      <c r="O1053" s="26">
        <f t="shared" si="124"/>
        <v>0</v>
      </c>
      <c r="P1053" s="42" t="str">
        <f>VLOOKUP(O1053,TABLES!$F$2:$H$8,3)</f>
        <v>zero</v>
      </c>
      <c r="Q1053" s="5"/>
    </row>
    <row r="1054" spans="1:17" x14ac:dyDescent="0.35">
      <c r="A1054" s="39" t="s">
        <v>4</v>
      </c>
      <c r="B1054" s="14"/>
      <c r="C1054" s="26" t="str">
        <f t="shared" si="118"/>
        <v>Q4-1899</v>
      </c>
      <c r="D1054" s="27" t="str">
        <f t="shared" si="119"/>
        <v>1900</v>
      </c>
      <c r="E1054" s="26" t="str">
        <f t="shared" si="120"/>
        <v>Q4</v>
      </c>
      <c r="F1054" s="25" t="str">
        <f t="shared" si="121"/>
        <v>Jan-00</v>
      </c>
      <c r="G1054" s="26" t="str">
        <f t="shared" si="122"/>
        <v>Sat</v>
      </c>
      <c r="H1054" s="5"/>
      <c r="I1054" s="42" t="e">
        <f>VLOOKUP(H1054,TABLES!$A$2:$B$146,2,FALSE)</f>
        <v>#N/A</v>
      </c>
      <c r="J1054" s="42" t="e">
        <f>VLOOKUP(I1054,TABLES!$B$2:$C$146,2,FALSE)</f>
        <v>#N/A</v>
      </c>
      <c r="K1054" s="2"/>
      <c r="L1054" s="21">
        <v>0</v>
      </c>
      <c r="M1054" s="21">
        <v>0</v>
      </c>
      <c r="N1054" s="26" t="str">
        <f t="shared" si="123"/>
        <v>0:00</v>
      </c>
      <c r="O1054" s="26">
        <f t="shared" si="124"/>
        <v>0</v>
      </c>
      <c r="P1054" s="42" t="str">
        <f>VLOOKUP(O1054,TABLES!$F$2:$H$8,3)</f>
        <v>zero</v>
      </c>
      <c r="Q1054" s="5"/>
    </row>
    <row r="1055" spans="1:17" x14ac:dyDescent="0.35">
      <c r="A1055" s="39" t="s">
        <v>4</v>
      </c>
      <c r="B1055" s="14"/>
      <c r="C1055" s="26" t="str">
        <f t="shared" si="118"/>
        <v>Q4-1899</v>
      </c>
      <c r="D1055" s="27" t="str">
        <f t="shared" si="119"/>
        <v>1900</v>
      </c>
      <c r="E1055" s="26" t="str">
        <f t="shared" si="120"/>
        <v>Q4</v>
      </c>
      <c r="F1055" s="25" t="str">
        <f t="shared" si="121"/>
        <v>Jan-00</v>
      </c>
      <c r="G1055" s="26" t="str">
        <f t="shared" si="122"/>
        <v>Sat</v>
      </c>
      <c r="H1055" s="5"/>
      <c r="I1055" s="42" t="e">
        <f>VLOOKUP(H1055,TABLES!$A$2:$B$146,2,FALSE)</f>
        <v>#N/A</v>
      </c>
      <c r="J1055" s="42" t="e">
        <f>VLOOKUP(I1055,TABLES!$B$2:$C$146,2,FALSE)</f>
        <v>#N/A</v>
      </c>
      <c r="K1055" s="2"/>
      <c r="L1055" s="21">
        <v>0</v>
      </c>
      <c r="M1055" s="21">
        <v>0</v>
      </c>
      <c r="N1055" s="26" t="str">
        <f t="shared" si="123"/>
        <v>0:00</v>
      </c>
      <c r="O1055" s="26">
        <f t="shared" si="124"/>
        <v>0</v>
      </c>
      <c r="P1055" s="42" t="str">
        <f>VLOOKUP(O1055,TABLES!$F$2:$H$8,3)</f>
        <v>zero</v>
      </c>
      <c r="Q1055" s="5"/>
    </row>
    <row r="1056" spans="1:17" x14ac:dyDescent="0.35">
      <c r="A1056" s="39" t="s">
        <v>4</v>
      </c>
      <c r="B1056" s="14"/>
      <c r="C1056" s="26" t="str">
        <f t="shared" si="118"/>
        <v>Q4-1899</v>
      </c>
      <c r="D1056" s="27" t="str">
        <f t="shared" si="119"/>
        <v>1900</v>
      </c>
      <c r="E1056" s="26" t="str">
        <f t="shared" si="120"/>
        <v>Q4</v>
      </c>
      <c r="F1056" s="25" t="str">
        <f t="shared" si="121"/>
        <v>Jan-00</v>
      </c>
      <c r="G1056" s="26" t="str">
        <f t="shared" si="122"/>
        <v>Sat</v>
      </c>
      <c r="H1056" s="5"/>
      <c r="I1056" s="42" t="e">
        <f>VLOOKUP(H1056,TABLES!$A$2:$B$146,2,FALSE)</f>
        <v>#N/A</v>
      </c>
      <c r="J1056" s="42" t="e">
        <f>VLOOKUP(I1056,TABLES!$B$2:$C$146,2,FALSE)</f>
        <v>#N/A</v>
      </c>
      <c r="K1056" s="2"/>
      <c r="L1056" s="21">
        <v>0</v>
      </c>
      <c r="M1056" s="21">
        <v>0</v>
      </c>
      <c r="N1056" s="26" t="str">
        <f t="shared" si="123"/>
        <v>0:00</v>
      </c>
      <c r="O1056" s="26">
        <f t="shared" si="124"/>
        <v>0</v>
      </c>
      <c r="P1056" s="42" t="str">
        <f>VLOOKUP(O1056,TABLES!$F$2:$H$8,3)</f>
        <v>zero</v>
      </c>
      <c r="Q1056" s="5"/>
    </row>
    <row r="1057" spans="1:17" x14ac:dyDescent="0.35">
      <c r="A1057" s="39" t="s">
        <v>4</v>
      </c>
      <c r="B1057" s="14"/>
      <c r="C1057" s="26" t="str">
        <f t="shared" si="118"/>
        <v>Q4-1899</v>
      </c>
      <c r="D1057" s="27" t="str">
        <f t="shared" si="119"/>
        <v>1900</v>
      </c>
      <c r="E1057" s="26" t="str">
        <f t="shared" si="120"/>
        <v>Q4</v>
      </c>
      <c r="F1057" s="25" t="str">
        <f t="shared" si="121"/>
        <v>Jan-00</v>
      </c>
      <c r="G1057" s="26" t="str">
        <f t="shared" si="122"/>
        <v>Sat</v>
      </c>
      <c r="H1057" s="5"/>
      <c r="I1057" s="42" t="e">
        <f>VLOOKUP(H1057,TABLES!$A$2:$B$146,2,FALSE)</f>
        <v>#N/A</v>
      </c>
      <c r="J1057" s="42" t="e">
        <f>VLOOKUP(I1057,TABLES!$B$2:$C$146,2,FALSE)</f>
        <v>#N/A</v>
      </c>
      <c r="K1057" s="2"/>
      <c r="L1057" s="21">
        <v>0</v>
      </c>
      <c r="M1057" s="21">
        <v>0</v>
      </c>
      <c r="N1057" s="26" t="str">
        <f t="shared" si="123"/>
        <v>0:00</v>
      </c>
      <c r="O1057" s="26">
        <f t="shared" si="124"/>
        <v>0</v>
      </c>
      <c r="P1057" s="42" t="str">
        <f>VLOOKUP(O1057,TABLES!$F$2:$H$8,3)</f>
        <v>zero</v>
      </c>
      <c r="Q1057" s="5"/>
    </row>
    <row r="1058" spans="1:17" x14ac:dyDescent="0.35">
      <c r="A1058" s="39" t="s">
        <v>4</v>
      </c>
      <c r="B1058" s="14"/>
      <c r="C1058" s="26" t="str">
        <f t="shared" si="118"/>
        <v>Q4-1899</v>
      </c>
      <c r="D1058" s="27" t="str">
        <f t="shared" si="119"/>
        <v>1900</v>
      </c>
      <c r="E1058" s="26" t="str">
        <f t="shared" si="120"/>
        <v>Q4</v>
      </c>
      <c r="F1058" s="25" t="str">
        <f t="shared" si="121"/>
        <v>Jan-00</v>
      </c>
      <c r="G1058" s="26" t="str">
        <f t="shared" si="122"/>
        <v>Sat</v>
      </c>
      <c r="H1058" s="5"/>
      <c r="I1058" s="42" t="e">
        <f>VLOOKUP(H1058,TABLES!$A$2:$B$146,2,FALSE)</f>
        <v>#N/A</v>
      </c>
      <c r="J1058" s="42" t="e">
        <f>VLOOKUP(I1058,TABLES!$B$2:$C$146,2,FALSE)</f>
        <v>#N/A</v>
      </c>
      <c r="K1058" s="2"/>
      <c r="L1058" s="21">
        <v>0</v>
      </c>
      <c r="M1058" s="21">
        <v>0</v>
      </c>
      <c r="N1058" s="26" t="str">
        <f t="shared" si="123"/>
        <v>0:00</v>
      </c>
      <c r="O1058" s="26">
        <f t="shared" si="124"/>
        <v>0</v>
      </c>
      <c r="P1058" s="42" t="str">
        <f>VLOOKUP(O1058,TABLES!$F$2:$H$8,3)</f>
        <v>zero</v>
      </c>
      <c r="Q1058" s="5"/>
    </row>
    <row r="1059" spans="1:17" x14ac:dyDescent="0.35">
      <c r="A1059" s="39" t="s">
        <v>4</v>
      </c>
      <c r="B1059" s="14"/>
      <c r="C1059" s="26" t="str">
        <f t="shared" si="118"/>
        <v>Q4-1899</v>
      </c>
      <c r="D1059" s="27" t="str">
        <f t="shared" si="119"/>
        <v>1900</v>
      </c>
      <c r="E1059" s="26" t="str">
        <f t="shared" si="120"/>
        <v>Q4</v>
      </c>
      <c r="F1059" s="25" t="str">
        <f t="shared" si="121"/>
        <v>Jan-00</v>
      </c>
      <c r="G1059" s="26" t="str">
        <f t="shared" si="122"/>
        <v>Sat</v>
      </c>
      <c r="H1059" s="5"/>
      <c r="I1059" s="42" t="e">
        <f>VLOOKUP(H1059,TABLES!$A$2:$B$146,2,FALSE)</f>
        <v>#N/A</v>
      </c>
      <c r="J1059" s="42" t="e">
        <f>VLOOKUP(I1059,TABLES!$B$2:$C$146,2,FALSE)</f>
        <v>#N/A</v>
      </c>
      <c r="K1059" s="2"/>
      <c r="L1059" s="21">
        <v>0</v>
      </c>
      <c r="M1059" s="21">
        <v>0</v>
      </c>
      <c r="N1059" s="26" t="str">
        <f t="shared" si="123"/>
        <v>0:00</v>
      </c>
      <c r="O1059" s="26">
        <f t="shared" si="124"/>
        <v>0</v>
      </c>
      <c r="P1059" s="42" t="str">
        <f>VLOOKUP(O1059,TABLES!$F$2:$H$8,3)</f>
        <v>zero</v>
      </c>
      <c r="Q1059" s="5"/>
    </row>
    <row r="1060" spans="1:17" x14ac:dyDescent="0.35">
      <c r="A1060" s="39" t="s">
        <v>4</v>
      </c>
      <c r="B1060" s="14"/>
      <c r="C1060" s="26" t="str">
        <f t="shared" si="118"/>
        <v>Q4-1899</v>
      </c>
      <c r="D1060" s="27" t="str">
        <f t="shared" si="119"/>
        <v>1900</v>
      </c>
      <c r="E1060" s="26" t="str">
        <f t="shared" si="120"/>
        <v>Q4</v>
      </c>
      <c r="F1060" s="25" t="str">
        <f t="shared" si="121"/>
        <v>Jan-00</v>
      </c>
      <c r="G1060" s="26" t="str">
        <f t="shared" si="122"/>
        <v>Sat</v>
      </c>
      <c r="H1060" s="5"/>
      <c r="I1060" s="42" t="e">
        <f>VLOOKUP(H1060,TABLES!$A$2:$B$146,2,FALSE)</f>
        <v>#N/A</v>
      </c>
      <c r="J1060" s="42" t="e">
        <f>VLOOKUP(I1060,TABLES!$B$2:$C$146,2,FALSE)</f>
        <v>#N/A</v>
      </c>
      <c r="K1060" s="2"/>
      <c r="L1060" s="21">
        <v>0</v>
      </c>
      <c r="M1060" s="21">
        <v>0</v>
      </c>
      <c r="N1060" s="26" t="str">
        <f t="shared" si="123"/>
        <v>0:00</v>
      </c>
      <c r="O1060" s="26">
        <f t="shared" si="124"/>
        <v>0</v>
      </c>
      <c r="P1060" s="42" t="str">
        <f>VLOOKUP(O1060,TABLES!$F$2:$H$8,3)</f>
        <v>zero</v>
      </c>
      <c r="Q1060" s="5"/>
    </row>
    <row r="1061" spans="1:17" x14ac:dyDescent="0.35">
      <c r="A1061" s="39" t="s">
        <v>4</v>
      </c>
      <c r="B1061" s="14"/>
      <c r="C1061" s="26" t="str">
        <f t="shared" si="118"/>
        <v>Q4-1899</v>
      </c>
      <c r="D1061" s="27" t="str">
        <f t="shared" si="119"/>
        <v>1900</v>
      </c>
      <c r="E1061" s="26" t="str">
        <f t="shared" si="120"/>
        <v>Q4</v>
      </c>
      <c r="F1061" s="25" t="str">
        <f t="shared" si="121"/>
        <v>Jan-00</v>
      </c>
      <c r="G1061" s="26" t="str">
        <f t="shared" si="122"/>
        <v>Sat</v>
      </c>
      <c r="H1061" s="5"/>
      <c r="I1061" s="42" t="e">
        <f>VLOOKUP(H1061,TABLES!$A$2:$B$146,2,FALSE)</f>
        <v>#N/A</v>
      </c>
      <c r="J1061" s="42" t="e">
        <f>VLOOKUP(I1061,TABLES!$B$2:$C$146,2,FALSE)</f>
        <v>#N/A</v>
      </c>
      <c r="K1061" s="2"/>
      <c r="L1061" s="21">
        <v>0</v>
      </c>
      <c r="M1061" s="21">
        <v>0</v>
      </c>
      <c r="N1061" s="26" t="str">
        <f t="shared" si="123"/>
        <v>0:00</v>
      </c>
      <c r="O1061" s="26">
        <f t="shared" si="124"/>
        <v>0</v>
      </c>
      <c r="P1061" s="42" t="str">
        <f>VLOOKUP(O1061,TABLES!$F$2:$H$8,3)</f>
        <v>zero</v>
      </c>
      <c r="Q1061" s="5"/>
    </row>
    <row r="1062" spans="1:17" x14ac:dyDescent="0.35">
      <c r="A1062" s="39" t="s">
        <v>4</v>
      </c>
      <c r="B1062" s="14"/>
      <c r="C1062" s="26" t="str">
        <f t="shared" si="118"/>
        <v>Q4-1899</v>
      </c>
      <c r="D1062" s="27" t="str">
        <f t="shared" si="119"/>
        <v>1900</v>
      </c>
      <c r="E1062" s="26" t="str">
        <f t="shared" si="120"/>
        <v>Q4</v>
      </c>
      <c r="F1062" s="25" t="str">
        <f t="shared" si="121"/>
        <v>Jan-00</v>
      </c>
      <c r="G1062" s="26" t="str">
        <f t="shared" si="122"/>
        <v>Sat</v>
      </c>
      <c r="H1062" s="5"/>
      <c r="I1062" s="42" t="e">
        <f>VLOOKUP(H1062,TABLES!$A$2:$B$146,2,FALSE)</f>
        <v>#N/A</v>
      </c>
      <c r="J1062" s="42" t="e">
        <f>VLOOKUP(I1062,TABLES!$B$2:$C$146,2,FALSE)</f>
        <v>#N/A</v>
      </c>
      <c r="K1062" s="2"/>
      <c r="L1062" s="21">
        <v>0</v>
      </c>
      <c r="M1062" s="21">
        <v>0</v>
      </c>
      <c r="N1062" s="26" t="str">
        <f t="shared" si="123"/>
        <v>0:00</v>
      </c>
      <c r="O1062" s="26">
        <f t="shared" si="124"/>
        <v>0</v>
      </c>
      <c r="P1062" s="42" t="str">
        <f>VLOOKUP(O1062,TABLES!$F$2:$H$8,3)</f>
        <v>zero</v>
      </c>
      <c r="Q1062" s="5"/>
    </row>
    <row r="1063" spans="1:17" x14ac:dyDescent="0.35">
      <c r="A1063" s="39" t="s">
        <v>4</v>
      </c>
      <c r="B1063" s="14"/>
      <c r="C1063" s="26" t="str">
        <f t="shared" si="118"/>
        <v>Q4-1899</v>
      </c>
      <c r="D1063" s="27" t="str">
        <f t="shared" si="119"/>
        <v>1900</v>
      </c>
      <c r="E1063" s="26" t="str">
        <f t="shared" si="120"/>
        <v>Q4</v>
      </c>
      <c r="F1063" s="25" t="str">
        <f t="shared" si="121"/>
        <v>Jan-00</v>
      </c>
      <c r="G1063" s="26" t="str">
        <f t="shared" si="122"/>
        <v>Sat</v>
      </c>
      <c r="H1063" s="5"/>
      <c r="I1063" s="42" t="e">
        <f>VLOOKUP(H1063,TABLES!$A$2:$B$146,2,FALSE)</f>
        <v>#N/A</v>
      </c>
      <c r="J1063" s="42" t="e">
        <f>VLOOKUP(I1063,TABLES!$B$2:$C$146,2,FALSE)</f>
        <v>#N/A</v>
      </c>
      <c r="K1063" s="2"/>
      <c r="L1063" s="21">
        <v>0</v>
      </c>
      <c r="M1063" s="21">
        <v>0</v>
      </c>
      <c r="N1063" s="26" t="str">
        <f t="shared" si="123"/>
        <v>0:00</v>
      </c>
      <c r="O1063" s="26">
        <f t="shared" si="124"/>
        <v>0</v>
      </c>
      <c r="P1063" s="42" t="str">
        <f>VLOOKUP(O1063,TABLES!$F$2:$H$8,3)</f>
        <v>zero</v>
      </c>
      <c r="Q1063" s="5"/>
    </row>
    <row r="1064" spans="1:17" x14ac:dyDescent="0.35">
      <c r="A1064" s="39" t="s">
        <v>4</v>
      </c>
      <c r="B1064" s="14"/>
      <c r="C1064" s="26" t="str">
        <f t="shared" si="118"/>
        <v>Q4-1899</v>
      </c>
      <c r="D1064" s="27" t="str">
        <f t="shared" si="119"/>
        <v>1900</v>
      </c>
      <c r="E1064" s="26" t="str">
        <f t="shared" si="120"/>
        <v>Q4</v>
      </c>
      <c r="F1064" s="25" t="str">
        <f t="shared" si="121"/>
        <v>Jan-00</v>
      </c>
      <c r="G1064" s="26" t="str">
        <f t="shared" si="122"/>
        <v>Sat</v>
      </c>
      <c r="H1064" s="5"/>
      <c r="I1064" s="42" t="e">
        <f>VLOOKUP(H1064,TABLES!$A$2:$B$146,2,FALSE)</f>
        <v>#N/A</v>
      </c>
      <c r="J1064" s="42" t="e">
        <f>VLOOKUP(I1064,TABLES!$B$2:$C$146,2,FALSE)</f>
        <v>#N/A</v>
      </c>
      <c r="K1064" s="2"/>
      <c r="L1064" s="21">
        <v>0</v>
      </c>
      <c r="M1064" s="21">
        <v>0</v>
      </c>
      <c r="N1064" s="26" t="str">
        <f t="shared" si="123"/>
        <v>0:00</v>
      </c>
      <c r="O1064" s="26">
        <f t="shared" si="124"/>
        <v>0</v>
      </c>
      <c r="P1064" s="42" t="str">
        <f>VLOOKUP(O1064,TABLES!$F$2:$H$8,3)</f>
        <v>zero</v>
      </c>
      <c r="Q1064" s="5"/>
    </row>
    <row r="1065" spans="1:17" x14ac:dyDescent="0.35">
      <c r="A1065" s="39" t="s">
        <v>4</v>
      </c>
      <c r="B1065" s="14"/>
      <c r="C1065" s="26" t="str">
        <f t="shared" si="118"/>
        <v>Q4-1899</v>
      </c>
      <c r="D1065" s="27" t="str">
        <f t="shared" si="119"/>
        <v>1900</v>
      </c>
      <c r="E1065" s="26" t="str">
        <f t="shared" si="120"/>
        <v>Q4</v>
      </c>
      <c r="F1065" s="25" t="str">
        <f t="shared" si="121"/>
        <v>Jan-00</v>
      </c>
      <c r="G1065" s="26" t="str">
        <f t="shared" si="122"/>
        <v>Sat</v>
      </c>
      <c r="H1065" s="5"/>
      <c r="I1065" s="42" t="e">
        <f>VLOOKUP(H1065,TABLES!$A$2:$B$146,2,FALSE)</f>
        <v>#N/A</v>
      </c>
      <c r="J1065" s="42" t="e">
        <f>VLOOKUP(I1065,TABLES!$B$2:$C$146,2,FALSE)</f>
        <v>#N/A</v>
      </c>
      <c r="K1065" s="2"/>
      <c r="L1065" s="21">
        <v>0</v>
      </c>
      <c r="M1065" s="21">
        <v>0</v>
      </c>
      <c r="N1065" s="26" t="str">
        <f t="shared" si="123"/>
        <v>0:00</v>
      </c>
      <c r="O1065" s="26">
        <f t="shared" si="124"/>
        <v>0</v>
      </c>
      <c r="P1065" s="42" t="str">
        <f>VLOOKUP(O1065,TABLES!$F$2:$H$8,3)</f>
        <v>zero</v>
      </c>
      <c r="Q1065" s="5"/>
    </row>
    <row r="1066" spans="1:17" x14ac:dyDescent="0.35">
      <c r="A1066" s="39" t="s">
        <v>4</v>
      </c>
      <c r="B1066" s="14"/>
      <c r="C1066" s="26" t="str">
        <f t="shared" si="118"/>
        <v>Q4-1899</v>
      </c>
      <c r="D1066" s="27" t="str">
        <f t="shared" si="119"/>
        <v>1900</v>
      </c>
      <c r="E1066" s="26" t="str">
        <f t="shared" si="120"/>
        <v>Q4</v>
      </c>
      <c r="F1066" s="25" t="str">
        <f t="shared" si="121"/>
        <v>Jan-00</v>
      </c>
      <c r="G1066" s="26" t="str">
        <f t="shared" si="122"/>
        <v>Sat</v>
      </c>
      <c r="H1066" s="5"/>
      <c r="I1066" s="42" t="e">
        <f>VLOOKUP(H1066,TABLES!$A$2:$B$146,2,FALSE)</f>
        <v>#N/A</v>
      </c>
      <c r="J1066" s="42" t="e">
        <f>VLOOKUP(I1066,TABLES!$B$2:$C$146,2,FALSE)</f>
        <v>#N/A</v>
      </c>
      <c r="K1066" s="2"/>
      <c r="L1066" s="21">
        <v>0</v>
      </c>
      <c r="M1066" s="21">
        <v>0</v>
      </c>
      <c r="N1066" s="26" t="str">
        <f t="shared" si="123"/>
        <v>0:00</v>
      </c>
      <c r="O1066" s="26">
        <f t="shared" si="124"/>
        <v>0</v>
      </c>
      <c r="P1066" s="42" t="str">
        <f>VLOOKUP(O1066,TABLES!$F$2:$H$8,3)</f>
        <v>zero</v>
      </c>
      <c r="Q1066" s="5"/>
    </row>
    <row r="1067" spans="1:17" x14ac:dyDescent="0.35">
      <c r="A1067" s="39" t="s">
        <v>4</v>
      </c>
      <c r="B1067" s="14"/>
      <c r="C1067" s="26" t="str">
        <f t="shared" si="118"/>
        <v>Q4-1899</v>
      </c>
      <c r="D1067" s="27" t="str">
        <f t="shared" si="119"/>
        <v>1900</v>
      </c>
      <c r="E1067" s="26" t="str">
        <f t="shared" si="120"/>
        <v>Q4</v>
      </c>
      <c r="F1067" s="25" t="str">
        <f t="shared" si="121"/>
        <v>Jan-00</v>
      </c>
      <c r="G1067" s="26" t="str">
        <f t="shared" si="122"/>
        <v>Sat</v>
      </c>
      <c r="H1067" s="5"/>
      <c r="I1067" s="42" t="e">
        <f>VLOOKUP(H1067,TABLES!$A$2:$B$146,2,FALSE)</f>
        <v>#N/A</v>
      </c>
      <c r="J1067" s="42" t="e">
        <f>VLOOKUP(I1067,TABLES!$B$2:$C$146,2,FALSE)</f>
        <v>#N/A</v>
      </c>
      <c r="K1067" s="2"/>
      <c r="L1067" s="21">
        <v>0</v>
      </c>
      <c r="M1067" s="21">
        <v>0</v>
      </c>
      <c r="N1067" s="26" t="str">
        <f t="shared" si="123"/>
        <v>0:00</v>
      </c>
      <c r="O1067" s="26">
        <f t="shared" si="124"/>
        <v>0</v>
      </c>
      <c r="P1067" s="42" t="str">
        <f>VLOOKUP(O1067,TABLES!$F$2:$H$8,3)</f>
        <v>zero</v>
      </c>
      <c r="Q1067" s="5"/>
    </row>
    <row r="1068" spans="1:17" x14ac:dyDescent="0.35">
      <c r="A1068" s="39" t="s">
        <v>4</v>
      </c>
      <c r="B1068" s="14"/>
      <c r="C1068" s="26" t="str">
        <f t="shared" si="118"/>
        <v>Q4-1899</v>
      </c>
      <c r="D1068" s="27" t="str">
        <f t="shared" si="119"/>
        <v>1900</v>
      </c>
      <c r="E1068" s="26" t="str">
        <f t="shared" si="120"/>
        <v>Q4</v>
      </c>
      <c r="F1068" s="25" t="str">
        <f t="shared" si="121"/>
        <v>Jan-00</v>
      </c>
      <c r="G1068" s="26" t="str">
        <f t="shared" si="122"/>
        <v>Sat</v>
      </c>
      <c r="H1068" s="5"/>
      <c r="I1068" s="42" t="e">
        <f>VLOOKUP(H1068,TABLES!$A$2:$B$146,2,FALSE)</f>
        <v>#N/A</v>
      </c>
      <c r="J1068" s="42" t="e">
        <f>VLOOKUP(I1068,TABLES!$B$2:$C$146,2,FALSE)</f>
        <v>#N/A</v>
      </c>
      <c r="K1068" s="2"/>
      <c r="L1068" s="21">
        <v>0</v>
      </c>
      <c r="M1068" s="21">
        <v>0</v>
      </c>
      <c r="N1068" s="26" t="str">
        <f t="shared" si="123"/>
        <v>0:00</v>
      </c>
      <c r="O1068" s="26">
        <f t="shared" si="124"/>
        <v>0</v>
      </c>
      <c r="P1068" s="42" t="str">
        <f>VLOOKUP(O1068,TABLES!$F$2:$H$8,3)</f>
        <v>zero</v>
      </c>
      <c r="Q1068" s="5"/>
    </row>
    <row r="1069" spans="1:17" x14ac:dyDescent="0.35">
      <c r="A1069" s="39" t="s">
        <v>4</v>
      </c>
      <c r="B1069" s="14"/>
      <c r="C1069" s="26" t="str">
        <f t="shared" si="118"/>
        <v>Q4-1899</v>
      </c>
      <c r="D1069" s="27" t="str">
        <f t="shared" si="119"/>
        <v>1900</v>
      </c>
      <c r="E1069" s="26" t="str">
        <f t="shared" si="120"/>
        <v>Q4</v>
      </c>
      <c r="F1069" s="25" t="str">
        <f t="shared" si="121"/>
        <v>Jan-00</v>
      </c>
      <c r="G1069" s="26" t="str">
        <f t="shared" si="122"/>
        <v>Sat</v>
      </c>
      <c r="H1069" s="5"/>
      <c r="I1069" s="42" t="e">
        <f>VLOOKUP(H1069,TABLES!$A$2:$B$146,2,FALSE)</f>
        <v>#N/A</v>
      </c>
      <c r="J1069" s="42" t="e">
        <f>VLOOKUP(I1069,TABLES!$B$2:$C$146,2,FALSE)</f>
        <v>#N/A</v>
      </c>
      <c r="K1069" s="2"/>
      <c r="L1069" s="21">
        <v>0</v>
      </c>
      <c r="M1069" s="21">
        <v>0</v>
      </c>
      <c r="N1069" s="26" t="str">
        <f t="shared" si="123"/>
        <v>0:00</v>
      </c>
      <c r="O1069" s="26">
        <f t="shared" si="124"/>
        <v>0</v>
      </c>
      <c r="P1069" s="42" t="str">
        <f>VLOOKUP(O1069,TABLES!$F$2:$H$8,3)</f>
        <v>zero</v>
      </c>
      <c r="Q1069" s="5"/>
    </row>
    <row r="1070" spans="1:17" x14ac:dyDescent="0.35">
      <c r="A1070" s="39" t="s">
        <v>4</v>
      </c>
      <c r="B1070" s="14"/>
      <c r="C1070" s="26" t="str">
        <f t="shared" si="118"/>
        <v>Q4-1899</v>
      </c>
      <c r="D1070" s="27" t="str">
        <f t="shared" si="119"/>
        <v>1900</v>
      </c>
      <c r="E1070" s="26" t="str">
        <f t="shared" si="120"/>
        <v>Q4</v>
      </c>
      <c r="F1070" s="25" t="str">
        <f t="shared" si="121"/>
        <v>Jan-00</v>
      </c>
      <c r="G1070" s="26" t="str">
        <f t="shared" si="122"/>
        <v>Sat</v>
      </c>
      <c r="H1070" s="5"/>
      <c r="I1070" s="42" t="e">
        <f>VLOOKUP(H1070,TABLES!$A$2:$B$146,2,FALSE)</f>
        <v>#N/A</v>
      </c>
      <c r="J1070" s="42" t="e">
        <f>VLOOKUP(I1070,TABLES!$B$2:$C$146,2,FALSE)</f>
        <v>#N/A</v>
      </c>
      <c r="K1070" s="2"/>
      <c r="L1070" s="21">
        <v>0</v>
      </c>
      <c r="M1070" s="21">
        <v>0</v>
      </c>
      <c r="N1070" s="26" t="str">
        <f t="shared" si="123"/>
        <v>0:00</v>
      </c>
      <c r="O1070" s="26">
        <f t="shared" si="124"/>
        <v>0</v>
      </c>
      <c r="P1070" s="42" t="str">
        <f>VLOOKUP(O1070,TABLES!$F$2:$H$8,3)</f>
        <v>zero</v>
      </c>
      <c r="Q1070" s="5"/>
    </row>
    <row r="1071" spans="1:17" x14ac:dyDescent="0.35">
      <c r="A1071" s="39" t="s">
        <v>4</v>
      </c>
      <c r="B1071" s="14"/>
      <c r="C1071" s="26" t="str">
        <f t="shared" si="118"/>
        <v>Q4-1899</v>
      </c>
      <c r="D1071" s="27" t="str">
        <f t="shared" si="119"/>
        <v>1900</v>
      </c>
      <c r="E1071" s="26" t="str">
        <f t="shared" si="120"/>
        <v>Q4</v>
      </c>
      <c r="F1071" s="25" t="str">
        <f t="shared" si="121"/>
        <v>Jan-00</v>
      </c>
      <c r="G1071" s="26" t="str">
        <f t="shared" si="122"/>
        <v>Sat</v>
      </c>
      <c r="H1071" s="5"/>
      <c r="I1071" s="42" t="e">
        <f>VLOOKUP(H1071,TABLES!$A$2:$B$146,2,FALSE)</f>
        <v>#N/A</v>
      </c>
      <c r="J1071" s="42" t="e">
        <f>VLOOKUP(I1071,TABLES!$B$2:$C$146,2,FALSE)</f>
        <v>#N/A</v>
      </c>
      <c r="K1071" s="2"/>
      <c r="L1071" s="21">
        <v>0</v>
      </c>
      <c r="M1071" s="21">
        <v>0</v>
      </c>
      <c r="N1071" s="26" t="str">
        <f t="shared" si="123"/>
        <v>0:00</v>
      </c>
      <c r="O1071" s="26">
        <f t="shared" si="124"/>
        <v>0</v>
      </c>
      <c r="P1071" s="42" t="str">
        <f>VLOOKUP(O1071,TABLES!$F$2:$H$8,3)</f>
        <v>zero</v>
      </c>
      <c r="Q1071" s="5"/>
    </row>
    <row r="1072" spans="1:17" x14ac:dyDescent="0.35">
      <c r="A1072" s="39" t="s">
        <v>4</v>
      </c>
      <c r="B1072" s="14"/>
      <c r="C1072" s="26" t="str">
        <f t="shared" si="118"/>
        <v>Q4-1899</v>
      </c>
      <c r="D1072" s="27" t="str">
        <f t="shared" si="119"/>
        <v>1900</v>
      </c>
      <c r="E1072" s="26" t="str">
        <f t="shared" si="120"/>
        <v>Q4</v>
      </c>
      <c r="F1072" s="25" t="str">
        <f t="shared" si="121"/>
        <v>Jan-00</v>
      </c>
      <c r="G1072" s="26" t="str">
        <f t="shared" si="122"/>
        <v>Sat</v>
      </c>
      <c r="H1072" s="5"/>
      <c r="I1072" s="42" t="e">
        <f>VLOOKUP(H1072,TABLES!$A$2:$B$146,2,FALSE)</f>
        <v>#N/A</v>
      </c>
      <c r="J1072" s="42" t="e">
        <f>VLOOKUP(I1072,TABLES!$B$2:$C$146,2,FALSE)</f>
        <v>#N/A</v>
      </c>
      <c r="K1072" s="2"/>
      <c r="L1072" s="21">
        <v>0</v>
      </c>
      <c r="M1072" s="21">
        <v>0</v>
      </c>
      <c r="N1072" s="26" t="str">
        <f t="shared" si="123"/>
        <v>0:00</v>
      </c>
      <c r="O1072" s="26">
        <f t="shared" si="124"/>
        <v>0</v>
      </c>
      <c r="P1072" s="42" t="str">
        <f>VLOOKUP(O1072,TABLES!$F$2:$H$8,3)</f>
        <v>zero</v>
      </c>
      <c r="Q1072" s="5"/>
    </row>
    <row r="1073" spans="1:17" x14ac:dyDescent="0.35">
      <c r="A1073" s="39" t="s">
        <v>4</v>
      </c>
      <c r="B1073" s="14"/>
      <c r="C1073" s="26" t="str">
        <f t="shared" si="118"/>
        <v>Q4-1899</v>
      </c>
      <c r="D1073" s="27" t="str">
        <f t="shared" si="119"/>
        <v>1900</v>
      </c>
      <c r="E1073" s="26" t="str">
        <f t="shared" si="120"/>
        <v>Q4</v>
      </c>
      <c r="F1073" s="25" t="str">
        <f t="shared" si="121"/>
        <v>Jan-00</v>
      </c>
      <c r="G1073" s="26" t="str">
        <f t="shared" si="122"/>
        <v>Sat</v>
      </c>
      <c r="H1073" s="5"/>
      <c r="I1073" s="42" t="e">
        <f>VLOOKUP(H1073,TABLES!$A$2:$B$146,2,FALSE)</f>
        <v>#N/A</v>
      </c>
      <c r="J1073" s="42" t="e">
        <f>VLOOKUP(I1073,TABLES!$B$2:$C$146,2,FALSE)</f>
        <v>#N/A</v>
      </c>
      <c r="K1073" s="2"/>
      <c r="L1073" s="21">
        <v>0</v>
      </c>
      <c r="M1073" s="21">
        <v>0</v>
      </c>
      <c r="N1073" s="26" t="str">
        <f t="shared" si="123"/>
        <v>0:00</v>
      </c>
      <c r="O1073" s="26">
        <f t="shared" si="124"/>
        <v>0</v>
      </c>
      <c r="P1073" s="42" t="str">
        <f>VLOOKUP(O1073,TABLES!$F$2:$H$8,3)</f>
        <v>zero</v>
      </c>
      <c r="Q1073" s="5"/>
    </row>
    <row r="1074" spans="1:17" x14ac:dyDescent="0.35">
      <c r="A1074" s="39" t="s">
        <v>4</v>
      </c>
      <c r="B1074" s="14"/>
      <c r="C1074" s="26" t="str">
        <f t="shared" si="118"/>
        <v>Q4-1899</v>
      </c>
      <c r="D1074" s="27" t="str">
        <f t="shared" si="119"/>
        <v>1900</v>
      </c>
      <c r="E1074" s="26" t="str">
        <f t="shared" si="120"/>
        <v>Q4</v>
      </c>
      <c r="F1074" s="25" t="str">
        <f t="shared" si="121"/>
        <v>Jan-00</v>
      </c>
      <c r="G1074" s="26" t="str">
        <f t="shared" si="122"/>
        <v>Sat</v>
      </c>
      <c r="H1074" s="5"/>
      <c r="I1074" s="42" t="e">
        <f>VLOOKUP(H1074,TABLES!$A$2:$B$146,2,FALSE)</f>
        <v>#N/A</v>
      </c>
      <c r="J1074" s="42" t="e">
        <f>VLOOKUP(I1074,TABLES!$B$2:$C$146,2,FALSE)</f>
        <v>#N/A</v>
      </c>
      <c r="K1074" s="2"/>
      <c r="L1074" s="21">
        <v>0</v>
      </c>
      <c r="M1074" s="21">
        <v>0</v>
      </c>
      <c r="N1074" s="26" t="str">
        <f t="shared" si="123"/>
        <v>0:00</v>
      </c>
      <c r="O1074" s="26">
        <f t="shared" si="124"/>
        <v>0</v>
      </c>
      <c r="P1074" s="42" t="str">
        <f>VLOOKUP(O1074,TABLES!$F$2:$H$8,3)</f>
        <v>zero</v>
      </c>
      <c r="Q1074" s="5"/>
    </row>
    <row r="1075" spans="1:17" x14ac:dyDescent="0.35">
      <c r="A1075" s="39" t="s">
        <v>4</v>
      </c>
      <c r="B1075" s="14"/>
      <c r="C1075" s="26" t="str">
        <f t="shared" si="118"/>
        <v>Q4-1899</v>
      </c>
      <c r="D1075" s="27" t="str">
        <f t="shared" si="119"/>
        <v>1900</v>
      </c>
      <c r="E1075" s="26" t="str">
        <f t="shared" si="120"/>
        <v>Q4</v>
      </c>
      <c r="F1075" s="25" t="str">
        <f t="shared" si="121"/>
        <v>Jan-00</v>
      </c>
      <c r="G1075" s="26" t="str">
        <f t="shared" si="122"/>
        <v>Sat</v>
      </c>
      <c r="H1075" s="5"/>
      <c r="I1075" s="42" t="e">
        <f>VLOOKUP(H1075,TABLES!$A$2:$B$146,2,FALSE)</f>
        <v>#N/A</v>
      </c>
      <c r="J1075" s="42" t="e">
        <f>VLOOKUP(I1075,TABLES!$B$2:$C$146,2,FALSE)</f>
        <v>#N/A</v>
      </c>
      <c r="K1075" s="2"/>
      <c r="L1075" s="21">
        <v>0</v>
      </c>
      <c r="M1075" s="21">
        <v>0</v>
      </c>
      <c r="N1075" s="26" t="str">
        <f t="shared" si="123"/>
        <v>0:00</v>
      </c>
      <c r="O1075" s="26">
        <f t="shared" si="124"/>
        <v>0</v>
      </c>
      <c r="P1075" s="42" t="str">
        <f>VLOOKUP(O1075,TABLES!$F$2:$H$8,3)</f>
        <v>zero</v>
      </c>
      <c r="Q1075" s="5"/>
    </row>
    <row r="1076" spans="1:17" x14ac:dyDescent="0.35">
      <c r="A1076" s="39" t="s">
        <v>4</v>
      </c>
      <c r="B1076" s="14"/>
      <c r="C1076" s="26" t="str">
        <f t="shared" si="118"/>
        <v>Q4-1899</v>
      </c>
      <c r="D1076" s="27" t="str">
        <f t="shared" si="119"/>
        <v>1900</v>
      </c>
      <c r="E1076" s="26" t="str">
        <f t="shared" si="120"/>
        <v>Q4</v>
      </c>
      <c r="F1076" s="25" t="str">
        <f t="shared" si="121"/>
        <v>Jan-00</v>
      </c>
      <c r="G1076" s="26" t="str">
        <f t="shared" si="122"/>
        <v>Sat</v>
      </c>
      <c r="H1076" s="5"/>
      <c r="I1076" s="42" t="e">
        <f>VLOOKUP(H1076,TABLES!$A$2:$B$146,2,FALSE)</f>
        <v>#N/A</v>
      </c>
      <c r="J1076" s="42" t="e">
        <f>VLOOKUP(I1076,TABLES!$B$2:$C$146,2,FALSE)</f>
        <v>#N/A</v>
      </c>
      <c r="K1076" s="2"/>
      <c r="L1076" s="21">
        <v>0</v>
      </c>
      <c r="M1076" s="21">
        <v>0</v>
      </c>
      <c r="N1076" s="26" t="str">
        <f t="shared" si="123"/>
        <v>0:00</v>
      </c>
      <c r="O1076" s="26">
        <f t="shared" si="124"/>
        <v>0</v>
      </c>
      <c r="P1076" s="42" t="str">
        <f>VLOOKUP(O1076,TABLES!$F$2:$H$8,3)</f>
        <v>zero</v>
      </c>
      <c r="Q1076" s="5"/>
    </row>
    <row r="1077" spans="1:17" x14ac:dyDescent="0.35">
      <c r="A1077" s="39" t="s">
        <v>4</v>
      </c>
      <c r="B1077" s="14"/>
      <c r="C1077" s="26" t="str">
        <f t="shared" si="118"/>
        <v>Q4-1899</v>
      </c>
      <c r="D1077" s="27" t="str">
        <f t="shared" si="119"/>
        <v>1900</v>
      </c>
      <c r="E1077" s="26" t="str">
        <f t="shared" si="120"/>
        <v>Q4</v>
      </c>
      <c r="F1077" s="25" t="str">
        <f t="shared" si="121"/>
        <v>Jan-00</v>
      </c>
      <c r="G1077" s="26" t="str">
        <f t="shared" si="122"/>
        <v>Sat</v>
      </c>
      <c r="H1077" s="5"/>
      <c r="I1077" s="42" t="e">
        <f>VLOOKUP(H1077,TABLES!$A$2:$B$146,2,FALSE)</f>
        <v>#N/A</v>
      </c>
      <c r="J1077" s="42" t="e">
        <f>VLOOKUP(I1077,TABLES!$B$2:$C$146,2,FALSE)</f>
        <v>#N/A</v>
      </c>
      <c r="K1077" s="2"/>
      <c r="L1077" s="21">
        <v>0</v>
      </c>
      <c r="M1077" s="21">
        <v>0</v>
      </c>
      <c r="N1077" s="26" t="str">
        <f t="shared" si="123"/>
        <v>0:00</v>
      </c>
      <c r="O1077" s="26">
        <f t="shared" si="124"/>
        <v>0</v>
      </c>
      <c r="P1077" s="42" t="str">
        <f>VLOOKUP(O1077,TABLES!$F$2:$H$8,3)</f>
        <v>zero</v>
      </c>
      <c r="Q1077" s="5"/>
    </row>
    <row r="1078" spans="1:17" x14ac:dyDescent="0.35">
      <c r="A1078" s="39" t="s">
        <v>4</v>
      </c>
      <c r="B1078" s="14"/>
      <c r="C1078" s="26" t="str">
        <f t="shared" si="118"/>
        <v>Q4-1899</v>
      </c>
      <c r="D1078" s="27" t="str">
        <f t="shared" si="119"/>
        <v>1900</v>
      </c>
      <c r="E1078" s="26" t="str">
        <f t="shared" si="120"/>
        <v>Q4</v>
      </c>
      <c r="F1078" s="25" t="str">
        <f t="shared" si="121"/>
        <v>Jan-00</v>
      </c>
      <c r="G1078" s="26" t="str">
        <f t="shared" si="122"/>
        <v>Sat</v>
      </c>
      <c r="H1078" s="5"/>
      <c r="I1078" s="42" t="e">
        <f>VLOOKUP(H1078,TABLES!$A$2:$B$146,2,FALSE)</f>
        <v>#N/A</v>
      </c>
      <c r="J1078" s="42" t="e">
        <f>VLOOKUP(I1078,TABLES!$B$2:$C$146,2,FALSE)</f>
        <v>#N/A</v>
      </c>
      <c r="K1078" s="2"/>
      <c r="L1078" s="21">
        <v>0</v>
      </c>
      <c r="M1078" s="21">
        <v>0</v>
      </c>
      <c r="N1078" s="26" t="str">
        <f t="shared" si="123"/>
        <v>0:00</v>
      </c>
      <c r="O1078" s="26">
        <f t="shared" si="124"/>
        <v>0</v>
      </c>
      <c r="P1078" s="42" t="str">
        <f>VLOOKUP(O1078,TABLES!$F$2:$H$8,3)</f>
        <v>zero</v>
      </c>
      <c r="Q1078" s="5"/>
    </row>
    <row r="1079" spans="1:17" x14ac:dyDescent="0.35">
      <c r="A1079" s="39" t="s">
        <v>4</v>
      </c>
      <c r="B1079" s="14"/>
      <c r="C1079" s="26" t="str">
        <f t="shared" si="118"/>
        <v>Q4-1899</v>
      </c>
      <c r="D1079" s="27" t="str">
        <f t="shared" si="119"/>
        <v>1900</v>
      </c>
      <c r="E1079" s="26" t="str">
        <f t="shared" si="120"/>
        <v>Q4</v>
      </c>
      <c r="F1079" s="25" t="str">
        <f t="shared" si="121"/>
        <v>Jan-00</v>
      </c>
      <c r="G1079" s="26" t="str">
        <f t="shared" si="122"/>
        <v>Sat</v>
      </c>
      <c r="H1079" s="5"/>
      <c r="I1079" s="42" t="e">
        <f>VLOOKUP(H1079,TABLES!$A$2:$B$146,2,FALSE)</f>
        <v>#N/A</v>
      </c>
      <c r="J1079" s="42" t="e">
        <f>VLOOKUP(I1079,TABLES!$B$2:$C$146,2,FALSE)</f>
        <v>#N/A</v>
      </c>
      <c r="K1079" s="2"/>
      <c r="L1079" s="21">
        <v>0</v>
      </c>
      <c r="M1079" s="21">
        <v>0</v>
      </c>
      <c r="N1079" s="26" t="str">
        <f t="shared" si="123"/>
        <v>0:00</v>
      </c>
      <c r="O1079" s="26">
        <f t="shared" si="124"/>
        <v>0</v>
      </c>
      <c r="P1079" s="42" t="str">
        <f>VLOOKUP(O1079,TABLES!$F$2:$H$8,3)</f>
        <v>zero</v>
      </c>
      <c r="Q1079" s="5"/>
    </row>
    <row r="1080" spans="1:17" x14ac:dyDescent="0.35">
      <c r="A1080" s="39" t="s">
        <v>4</v>
      </c>
      <c r="B1080" s="14"/>
      <c r="C1080" s="26" t="str">
        <f t="shared" si="118"/>
        <v>Q4-1899</v>
      </c>
      <c r="D1080" s="27" t="str">
        <f t="shared" si="119"/>
        <v>1900</v>
      </c>
      <c r="E1080" s="26" t="str">
        <f t="shared" si="120"/>
        <v>Q4</v>
      </c>
      <c r="F1080" s="25" t="str">
        <f t="shared" si="121"/>
        <v>Jan-00</v>
      </c>
      <c r="G1080" s="26" t="str">
        <f t="shared" si="122"/>
        <v>Sat</v>
      </c>
      <c r="H1080" s="5"/>
      <c r="I1080" s="42" t="e">
        <f>VLOOKUP(H1080,TABLES!$A$2:$B$146,2,FALSE)</f>
        <v>#N/A</v>
      </c>
      <c r="J1080" s="42" t="e">
        <f>VLOOKUP(I1080,TABLES!$B$2:$C$146,2,FALSE)</f>
        <v>#N/A</v>
      </c>
      <c r="K1080" s="2"/>
      <c r="L1080" s="21">
        <v>0</v>
      </c>
      <c r="M1080" s="21">
        <v>0</v>
      </c>
      <c r="N1080" s="26" t="str">
        <f t="shared" si="123"/>
        <v>0:00</v>
      </c>
      <c r="O1080" s="26">
        <f t="shared" si="124"/>
        <v>0</v>
      </c>
      <c r="P1080" s="42" t="str">
        <f>VLOOKUP(O1080,TABLES!$F$2:$H$8,3)</f>
        <v>zero</v>
      </c>
      <c r="Q1080" s="5"/>
    </row>
    <row r="1081" spans="1:17" x14ac:dyDescent="0.35">
      <c r="A1081" s="39" t="s">
        <v>4</v>
      </c>
      <c r="B1081" s="14"/>
      <c r="C1081" s="26" t="str">
        <f t="shared" si="118"/>
        <v>Q4-1899</v>
      </c>
      <c r="D1081" s="27" t="str">
        <f t="shared" si="119"/>
        <v>1900</v>
      </c>
      <c r="E1081" s="26" t="str">
        <f t="shared" si="120"/>
        <v>Q4</v>
      </c>
      <c r="F1081" s="25" t="str">
        <f t="shared" si="121"/>
        <v>Jan-00</v>
      </c>
      <c r="G1081" s="26" t="str">
        <f t="shared" si="122"/>
        <v>Sat</v>
      </c>
      <c r="H1081" s="5"/>
      <c r="I1081" s="42" t="e">
        <f>VLOOKUP(H1081,TABLES!$A$2:$B$146,2,FALSE)</f>
        <v>#N/A</v>
      </c>
      <c r="J1081" s="42" t="e">
        <f>VLOOKUP(I1081,TABLES!$B$2:$C$146,2,FALSE)</f>
        <v>#N/A</v>
      </c>
      <c r="K1081" s="2"/>
      <c r="L1081" s="21">
        <v>0</v>
      </c>
      <c r="M1081" s="21">
        <v>0</v>
      </c>
      <c r="N1081" s="26" t="str">
        <f t="shared" si="123"/>
        <v>0:00</v>
      </c>
      <c r="O1081" s="26">
        <f t="shared" si="124"/>
        <v>0</v>
      </c>
      <c r="P1081" s="42" t="str">
        <f>VLOOKUP(O1081,TABLES!$F$2:$H$8,3)</f>
        <v>zero</v>
      </c>
      <c r="Q1081" s="5"/>
    </row>
    <row r="1082" spans="1:17" x14ac:dyDescent="0.35">
      <c r="A1082" s="39" t="s">
        <v>4</v>
      </c>
      <c r="B1082" s="14"/>
      <c r="C1082" s="26" t="str">
        <f t="shared" si="118"/>
        <v>Q4-1899</v>
      </c>
      <c r="D1082" s="27" t="str">
        <f t="shared" si="119"/>
        <v>1900</v>
      </c>
      <c r="E1082" s="26" t="str">
        <f t="shared" si="120"/>
        <v>Q4</v>
      </c>
      <c r="F1082" s="25" t="str">
        <f t="shared" si="121"/>
        <v>Jan-00</v>
      </c>
      <c r="G1082" s="26" t="str">
        <f t="shared" si="122"/>
        <v>Sat</v>
      </c>
      <c r="H1082" s="5"/>
      <c r="I1082" s="42" t="e">
        <f>VLOOKUP(H1082,TABLES!$A$2:$B$146,2,FALSE)</f>
        <v>#N/A</v>
      </c>
      <c r="J1082" s="42" t="e">
        <f>VLOOKUP(I1082,TABLES!$B$2:$C$146,2,FALSE)</f>
        <v>#N/A</v>
      </c>
      <c r="K1082" s="2"/>
      <c r="L1082" s="21">
        <v>0</v>
      </c>
      <c r="M1082" s="21">
        <v>0</v>
      </c>
      <c r="N1082" s="26" t="str">
        <f t="shared" si="123"/>
        <v>0:00</v>
      </c>
      <c r="O1082" s="26">
        <f t="shared" si="124"/>
        <v>0</v>
      </c>
      <c r="P1082" s="42" t="str">
        <f>VLOOKUP(O1082,TABLES!$F$2:$H$8,3)</f>
        <v>zero</v>
      </c>
      <c r="Q1082" s="5"/>
    </row>
    <row r="1083" spans="1:17" x14ac:dyDescent="0.35">
      <c r="A1083" s="39" t="s">
        <v>4</v>
      </c>
      <c r="B1083" s="14"/>
      <c r="C1083" s="26" t="str">
        <f t="shared" si="118"/>
        <v>Q4-1899</v>
      </c>
      <c r="D1083" s="27" t="str">
        <f t="shared" si="119"/>
        <v>1900</v>
      </c>
      <c r="E1083" s="26" t="str">
        <f t="shared" si="120"/>
        <v>Q4</v>
      </c>
      <c r="F1083" s="25" t="str">
        <f t="shared" si="121"/>
        <v>Jan-00</v>
      </c>
      <c r="G1083" s="26" t="str">
        <f t="shared" si="122"/>
        <v>Sat</v>
      </c>
      <c r="H1083" s="5"/>
      <c r="I1083" s="42" t="e">
        <f>VLOOKUP(H1083,TABLES!$A$2:$B$146,2,FALSE)</f>
        <v>#N/A</v>
      </c>
      <c r="J1083" s="42" t="e">
        <f>VLOOKUP(I1083,TABLES!$B$2:$C$146,2,FALSE)</f>
        <v>#N/A</v>
      </c>
      <c r="K1083" s="2"/>
      <c r="L1083" s="21">
        <v>0</v>
      </c>
      <c r="M1083" s="21">
        <v>0</v>
      </c>
      <c r="N1083" s="26" t="str">
        <f t="shared" si="123"/>
        <v>0:00</v>
      </c>
      <c r="O1083" s="26">
        <f t="shared" si="124"/>
        <v>0</v>
      </c>
      <c r="P1083" s="42" t="str">
        <f>VLOOKUP(O1083,TABLES!$F$2:$H$8,3)</f>
        <v>zero</v>
      </c>
      <c r="Q1083" s="5"/>
    </row>
    <row r="1084" spans="1:17" x14ac:dyDescent="0.35">
      <c r="A1084" s="39" t="s">
        <v>4</v>
      </c>
      <c r="B1084" s="14"/>
      <c r="C1084" s="26" t="str">
        <f t="shared" si="118"/>
        <v>Q4-1899</v>
      </c>
      <c r="D1084" s="27" t="str">
        <f t="shared" si="119"/>
        <v>1900</v>
      </c>
      <c r="E1084" s="26" t="str">
        <f t="shared" si="120"/>
        <v>Q4</v>
      </c>
      <c r="F1084" s="25" t="str">
        <f t="shared" si="121"/>
        <v>Jan-00</v>
      </c>
      <c r="G1084" s="26" t="str">
        <f t="shared" si="122"/>
        <v>Sat</v>
      </c>
      <c r="H1084" s="5"/>
      <c r="I1084" s="42" t="e">
        <f>VLOOKUP(H1084,TABLES!$A$2:$B$146,2,FALSE)</f>
        <v>#N/A</v>
      </c>
      <c r="J1084" s="42" t="e">
        <f>VLOOKUP(I1084,TABLES!$B$2:$C$146,2,FALSE)</f>
        <v>#N/A</v>
      </c>
      <c r="K1084" s="2"/>
      <c r="L1084" s="21">
        <v>0</v>
      </c>
      <c r="M1084" s="21">
        <v>0</v>
      </c>
      <c r="N1084" s="26" t="str">
        <f t="shared" si="123"/>
        <v>0:00</v>
      </c>
      <c r="O1084" s="26">
        <f t="shared" si="124"/>
        <v>0</v>
      </c>
      <c r="P1084" s="42" t="str">
        <f>VLOOKUP(O1084,TABLES!$F$2:$H$8,3)</f>
        <v>zero</v>
      </c>
      <c r="Q1084" s="5"/>
    </row>
    <row r="1085" spans="1:17" x14ac:dyDescent="0.35">
      <c r="A1085" s="39" t="s">
        <v>4</v>
      </c>
      <c r="B1085" s="14"/>
      <c r="C1085" s="26" t="str">
        <f t="shared" si="118"/>
        <v>Q4-1899</v>
      </c>
      <c r="D1085" s="27" t="str">
        <f t="shared" si="119"/>
        <v>1900</v>
      </c>
      <c r="E1085" s="26" t="str">
        <f t="shared" si="120"/>
        <v>Q4</v>
      </c>
      <c r="F1085" s="25" t="str">
        <f t="shared" si="121"/>
        <v>Jan-00</v>
      </c>
      <c r="G1085" s="26" t="str">
        <f t="shared" si="122"/>
        <v>Sat</v>
      </c>
      <c r="H1085" s="5"/>
      <c r="I1085" s="42" t="e">
        <f>VLOOKUP(H1085,TABLES!$A$2:$B$146,2,FALSE)</f>
        <v>#N/A</v>
      </c>
      <c r="J1085" s="42" t="e">
        <f>VLOOKUP(I1085,TABLES!$B$2:$C$146,2,FALSE)</f>
        <v>#N/A</v>
      </c>
      <c r="K1085" s="2"/>
      <c r="L1085" s="21">
        <v>0</v>
      </c>
      <c r="M1085" s="21">
        <v>0</v>
      </c>
      <c r="N1085" s="26" t="str">
        <f t="shared" si="123"/>
        <v>0:00</v>
      </c>
      <c r="O1085" s="26">
        <f t="shared" si="124"/>
        <v>0</v>
      </c>
      <c r="P1085" s="42" t="str">
        <f>VLOOKUP(O1085,TABLES!$F$2:$H$8,3)</f>
        <v>zero</v>
      </c>
      <c r="Q1085" s="5"/>
    </row>
    <row r="1086" spans="1:17" x14ac:dyDescent="0.35">
      <c r="A1086" s="39" t="s">
        <v>4</v>
      </c>
      <c r="B1086" s="14"/>
      <c r="C1086" s="26" t="str">
        <f t="shared" si="118"/>
        <v>Q4-1899</v>
      </c>
      <c r="D1086" s="27" t="str">
        <f t="shared" si="119"/>
        <v>1900</v>
      </c>
      <c r="E1086" s="26" t="str">
        <f t="shared" si="120"/>
        <v>Q4</v>
      </c>
      <c r="F1086" s="25" t="str">
        <f t="shared" si="121"/>
        <v>Jan-00</v>
      </c>
      <c r="G1086" s="26" t="str">
        <f t="shared" si="122"/>
        <v>Sat</v>
      </c>
      <c r="H1086" s="5"/>
      <c r="I1086" s="42" t="e">
        <f>VLOOKUP(H1086,TABLES!$A$2:$B$146,2,FALSE)</f>
        <v>#N/A</v>
      </c>
      <c r="J1086" s="42" t="e">
        <f>VLOOKUP(I1086,TABLES!$B$2:$C$146,2,FALSE)</f>
        <v>#N/A</v>
      </c>
      <c r="K1086" s="2"/>
      <c r="L1086" s="21">
        <v>0</v>
      </c>
      <c r="M1086" s="21">
        <v>0</v>
      </c>
      <c r="N1086" s="26" t="str">
        <f t="shared" si="123"/>
        <v>0:00</v>
      </c>
      <c r="O1086" s="26">
        <f t="shared" si="124"/>
        <v>0</v>
      </c>
      <c r="P1086" s="42" t="str">
        <f>VLOOKUP(O1086,TABLES!$F$2:$H$8,3)</f>
        <v>zero</v>
      </c>
      <c r="Q1086" s="5"/>
    </row>
    <row r="1087" spans="1:17" x14ac:dyDescent="0.35">
      <c r="A1087" s="39" t="s">
        <v>4</v>
      </c>
      <c r="B1087" s="14"/>
      <c r="C1087" s="26" t="str">
        <f t="shared" si="118"/>
        <v>Q4-1899</v>
      </c>
      <c r="D1087" s="27" t="str">
        <f t="shared" si="119"/>
        <v>1900</v>
      </c>
      <c r="E1087" s="26" t="str">
        <f t="shared" si="120"/>
        <v>Q4</v>
      </c>
      <c r="F1087" s="25" t="str">
        <f t="shared" si="121"/>
        <v>Jan-00</v>
      </c>
      <c r="G1087" s="26" t="str">
        <f t="shared" si="122"/>
        <v>Sat</v>
      </c>
      <c r="H1087" s="5"/>
      <c r="I1087" s="42" t="e">
        <f>VLOOKUP(H1087,TABLES!$A$2:$B$146,2,FALSE)</f>
        <v>#N/A</v>
      </c>
      <c r="J1087" s="42" t="e">
        <f>VLOOKUP(I1087,TABLES!$B$2:$C$146,2,FALSE)</f>
        <v>#N/A</v>
      </c>
      <c r="K1087" s="2"/>
      <c r="L1087" s="21">
        <v>0</v>
      </c>
      <c r="M1087" s="21">
        <v>0</v>
      </c>
      <c r="N1087" s="26" t="str">
        <f t="shared" si="123"/>
        <v>0:00</v>
      </c>
      <c r="O1087" s="26">
        <f t="shared" si="124"/>
        <v>0</v>
      </c>
      <c r="P1087" s="42" t="str">
        <f>VLOOKUP(O1087,TABLES!$F$2:$H$8,3)</f>
        <v>zero</v>
      </c>
      <c r="Q1087" s="5"/>
    </row>
    <row r="1088" spans="1:17" x14ac:dyDescent="0.35">
      <c r="A1088" s="39" t="s">
        <v>4</v>
      </c>
      <c r="B1088" s="14"/>
      <c r="C1088" s="26" t="str">
        <f t="shared" si="118"/>
        <v>Q4-1899</v>
      </c>
      <c r="D1088" s="27" t="str">
        <f t="shared" si="119"/>
        <v>1900</v>
      </c>
      <c r="E1088" s="26" t="str">
        <f t="shared" si="120"/>
        <v>Q4</v>
      </c>
      <c r="F1088" s="25" t="str">
        <f t="shared" si="121"/>
        <v>Jan-00</v>
      </c>
      <c r="G1088" s="26" t="str">
        <f t="shared" si="122"/>
        <v>Sat</v>
      </c>
      <c r="H1088" s="5"/>
      <c r="I1088" s="42" t="e">
        <f>VLOOKUP(H1088,TABLES!$A$2:$B$146,2,FALSE)</f>
        <v>#N/A</v>
      </c>
      <c r="J1088" s="42" t="e">
        <f>VLOOKUP(I1088,TABLES!$B$2:$C$146,2,FALSE)</f>
        <v>#N/A</v>
      </c>
      <c r="K1088" s="2"/>
      <c r="L1088" s="21">
        <v>0</v>
      </c>
      <c r="M1088" s="21">
        <v>0</v>
      </c>
      <c r="N1088" s="26" t="str">
        <f t="shared" si="123"/>
        <v>0:00</v>
      </c>
      <c r="O1088" s="26">
        <f t="shared" si="124"/>
        <v>0</v>
      </c>
      <c r="P1088" s="42" t="str">
        <f>VLOOKUP(O1088,TABLES!$F$2:$H$8,3)</f>
        <v>zero</v>
      </c>
      <c r="Q1088" s="5"/>
    </row>
    <row r="1089" spans="1:17" x14ac:dyDescent="0.35">
      <c r="A1089" s="39" t="s">
        <v>4</v>
      </c>
      <c r="B1089" s="14"/>
      <c r="C1089" s="26" t="str">
        <f t="shared" si="118"/>
        <v>Q4-1899</v>
      </c>
      <c r="D1089" s="27" t="str">
        <f t="shared" si="119"/>
        <v>1900</v>
      </c>
      <c r="E1089" s="26" t="str">
        <f t="shared" si="120"/>
        <v>Q4</v>
      </c>
      <c r="F1089" s="25" t="str">
        <f t="shared" si="121"/>
        <v>Jan-00</v>
      </c>
      <c r="G1089" s="26" t="str">
        <f t="shared" si="122"/>
        <v>Sat</v>
      </c>
      <c r="H1089" s="5"/>
      <c r="I1089" s="42" t="e">
        <f>VLOOKUP(H1089,TABLES!$A$2:$B$146,2,FALSE)</f>
        <v>#N/A</v>
      </c>
      <c r="J1089" s="42" t="e">
        <f>VLOOKUP(I1089,TABLES!$B$2:$C$146,2,FALSE)</f>
        <v>#N/A</v>
      </c>
      <c r="K1089" s="2"/>
      <c r="L1089" s="21">
        <v>0</v>
      </c>
      <c r="M1089" s="21">
        <v>0</v>
      </c>
      <c r="N1089" s="26" t="str">
        <f t="shared" si="123"/>
        <v>0:00</v>
      </c>
      <c r="O1089" s="26">
        <f t="shared" si="124"/>
        <v>0</v>
      </c>
      <c r="P1089" s="42" t="str">
        <f>VLOOKUP(O1089,TABLES!$F$2:$H$8,3)</f>
        <v>zero</v>
      </c>
      <c r="Q1089" s="5"/>
    </row>
    <row r="1090" spans="1:17" x14ac:dyDescent="0.35">
      <c r="A1090" s="39" t="s">
        <v>4</v>
      </c>
      <c r="B1090" s="14"/>
      <c r="C1090" s="26" t="str">
        <f t="shared" si="118"/>
        <v>Q4-1899</v>
      </c>
      <c r="D1090" s="27" t="str">
        <f t="shared" si="119"/>
        <v>1900</v>
      </c>
      <c r="E1090" s="26" t="str">
        <f t="shared" si="120"/>
        <v>Q4</v>
      </c>
      <c r="F1090" s="25" t="str">
        <f t="shared" si="121"/>
        <v>Jan-00</v>
      </c>
      <c r="G1090" s="26" t="str">
        <f t="shared" si="122"/>
        <v>Sat</v>
      </c>
      <c r="H1090" s="5"/>
      <c r="I1090" s="42" t="e">
        <f>VLOOKUP(H1090,TABLES!$A$2:$B$146,2,FALSE)</f>
        <v>#N/A</v>
      </c>
      <c r="J1090" s="42" t="e">
        <f>VLOOKUP(I1090,TABLES!$B$2:$C$146,2,FALSE)</f>
        <v>#N/A</v>
      </c>
      <c r="K1090" s="2"/>
      <c r="L1090" s="21">
        <v>0</v>
      </c>
      <c r="M1090" s="21">
        <v>0</v>
      </c>
      <c r="N1090" s="26" t="str">
        <f t="shared" si="123"/>
        <v>0:00</v>
      </c>
      <c r="O1090" s="26">
        <f t="shared" si="124"/>
        <v>0</v>
      </c>
      <c r="P1090" s="42" t="str">
        <f>VLOOKUP(O1090,TABLES!$F$2:$H$8,3)</f>
        <v>zero</v>
      </c>
      <c r="Q1090" s="5"/>
    </row>
    <row r="1091" spans="1:17" x14ac:dyDescent="0.35">
      <c r="A1091" s="39" t="s">
        <v>4</v>
      </c>
      <c r="B1091" s="14"/>
      <c r="C1091" s="26" t="str">
        <f t="shared" ref="C1091:C1154" si="125">"Q"&amp;CHOOSE(MONTH(B1091),4,4,4,1,1,1,2,2,2,3,3,3)&amp;"-"&amp;IF(MONTH(B1091)&lt;4,0,1)+YEAR(B1091)-1</f>
        <v>Q4-1899</v>
      </c>
      <c r="D1091" s="27" t="str">
        <f t="shared" ref="D1091:D1154" si="126">TEXT(B1091,"yyyy")</f>
        <v>1900</v>
      </c>
      <c r="E1091" s="26" t="str">
        <f t="shared" ref="E1091:E1154" si="127">"Q"&amp;CHOOSE(MONTH(B1091),4,4,4,1,1,1,2,2,2,3,3,3)</f>
        <v>Q4</v>
      </c>
      <c r="F1091" s="25" t="str">
        <f t="shared" ref="F1091:F1154" si="128">TEXT(B1091,"mmm-yy")</f>
        <v>Jan-00</v>
      </c>
      <c r="G1091" s="26" t="str">
        <f t="shared" ref="G1091:G1154" si="129">TEXT(B1091,"ddd")</f>
        <v>Sat</v>
      </c>
      <c r="H1091" s="5"/>
      <c r="I1091" s="42" t="e">
        <f>VLOOKUP(H1091,TABLES!$A$2:$B$146,2,FALSE)</f>
        <v>#N/A</v>
      </c>
      <c r="J1091" s="42" t="e">
        <f>VLOOKUP(I1091,TABLES!$B$2:$C$146,2,FALSE)</f>
        <v>#N/A</v>
      </c>
      <c r="K1091" s="2"/>
      <c r="L1091" s="21">
        <v>0</v>
      </c>
      <c r="M1091" s="21">
        <v>0</v>
      </c>
      <c r="N1091" s="26" t="str">
        <f t="shared" ref="N1091:N1154" si="130">TEXT(M1091-L1091,"H:MM")</f>
        <v>0:00</v>
      </c>
      <c r="O1091" s="26">
        <f t="shared" ref="O1091:O1154" si="131">(M1091-L1091)*1440</f>
        <v>0</v>
      </c>
      <c r="P1091" s="42" t="str">
        <f>VLOOKUP(O1091,TABLES!$F$2:$H$8,3)</f>
        <v>zero</v>
      </c>
      <c r="Q1091" s="5"/>
    </row>
    <row r="1092" spans="1:17" x14ac:dyDescent="0.35">
      <c r="A1092" s="39" t="s">
        <v>4</v>
      </c>
      <c r="B1092" s="14"/>
      <c r="C1092" s="26" t="str">
        <f t="shared" si="125"/>
        <v>Q4-1899</v>
      </c>
      <c r="D1092" s="27" t="str">
        <f t="shared" si="126"/>
        <v>1900</v>
      </c>
      <c r="E1092" s="26" t="str">
        <f t="shared" si="127"/>
        <v>Q4</v>
      </c>
      <c r="F1092" s="25" t="str">
        <f t="shared" si="128"/>
        <v>Jan-00</v>
      </c>
      <c r="G1092" s="26" t="str">
        <f t="shared" si="129"/>
        <v>Sat</v>
      </c>
      <c r="H1092" s="5"/>
      <c r="I1092" s="42" t="e">
        <f>VLOOKUP(H1092,TABLES!$A$2:$B$146,2,FALSE)</f>
        <v>#N/A</v>
      </c>
      <c r="J1092" s="42" t="e">
        <f>VLOOKUP(I1092,TABLES!$B$2:$C$146,2,FALSE)</f>
        <v>#N/A</v>
      </c>
      <c r="K1092" s="2"/>
      <c r="L1092" s="21">
        <v>0</v>
      </c>
      <c r="M1092" s="21">
        <v>0</v>
      </c>
      <c r="N1092" s="26" t="str">
        <f t="shared" si="130"/>
        <v>0:00</v>
      </c>
      <c r="O1092" s="26">
        <f t="shared" si="131"/>
        <v>0</v>
      </c>
      <c r="P1092" s="42" t="str">
        <f>VLOOKUP(O1092,TABLES!$F$2:$H$8,3)</f>
        <v>zero</v>
      </c>
      <c r="Q1092" s="5"/>
    </row>
    <row r="1093" spans="1:17" x14ac:dyDescent="0.35">
      <c r="A1093" s="39" t="s">
        <v>4</v>
      </c>
      <c r="B1093" s="14"/>
      <c r="C1093" s="26" t="str">
        <f t="shared" si="125"/>
        <v>Q4-1899</v>
      </c>
      <c r="D1093" s="27" t="str">
        <f t="shared" si="126"/>
        <v>1900</v>
      </c>
      <c r="E1093" s="26" t="str">
        <f t="shared" si="127"/>
        <v>Q4</v>
      </c>
      <c r="F1093" s="25" t="str">
        <f t="shared" si="128"/>
        <v>Jan-00</v>
      </c>
      <c r="G1093" s="26" t="str">
        <f t="shared" si="129"/>
        <v>Sat</v>
      </c>
      <c r="H1093" s="5"/>
      <c r="I1093" s="42" t="e">
        <f>VLOOKUP(H1093,TABLES!$A$2:$B$146,2,FALSE)</f>
        <v>#N/A</v>
      </c>
      <c r="J1093" s="42" t="e">
        <f>VLOOKUP(I1093,TABLES!$B$2:$C$146,2,FALSE)</f>
        <v>#N/A</v>
      </c>
      <c r="K1093" s="2"/>
      <c r="L1093" s="21">
        <v>0</v>
      </c>
      <c r="M1093" s="21">
        <v>0</v>
      </c>
      <c r="N1093" s="26" t="str">
        <f t="shared" si="130"/>
        <v>0:00</v>
      </c>
      <c r="O1093" s="26">
        <f t="shared" si="131"/>
        <v>0</v>
      </c>
      <c r="P1093" s="42" t="str">
        <f>VLOOKUP(O1093,TABLES!$F$2:$H$8,3)</f>
        <v>zero</v>
      </c>
      <c r="Q1093" s="5"/>
    </row>
    <row r="1094" spans="1:17" x14ac:dyDescent="0.35">
      <c r="A1094" s="39" t="s">
        <v>4</v>
      </c>
      <c r="B1094" s="14"/>
      <c r="C1094" s="26" t="str">
        <f t="shared" si="125"/>
        <v>Q4-1899</v>
      </c>
      <c r="D1094" s="27" t="str">
        <f t="shared" si="126"/>
        <v>1900</v>
      </c>
      <c r="E1094" s="26" t="str">
        <f t="shared" si="127"/>
        <v>Q4</v>
      </c>
      <c r="F1094" s="25" t="str">
        <f t="shared" si="128"/>
        <v>Jan-00</v>
      </c>
      <c r="G1094" s="26" t="str">
        <f t="shared" si="129"/>
        <v>Sat</v>
      </c>
      <c r="H1094" s="5"/>
      <c r="I1094" s="42" t="e">
        <f>VLOOKUP(H1094,TABLES!$A$2:$B$146,2,FALSE)</f>
        <v>#N/A</v>
      </c>
      <c r="J1094" s="42" t="e">
        <f>VLOOKUP(I1094,TABLES!$B$2:$C$146,2,FALSE)</f>
        <v>#N/A</v>
      </c>
      <c r="K1094" s="2"/>
      <c r="L1094" s="21">
        <v>0</v>
      </c>
      <c r="M1094" s="21">
        <v>0</v>
      </c>
      <c r="N1094" s="26" t="str">
        <f t="shared" si="130"/>
        <v>0:00</v>
      </c>
      <c r="O1094" s="26">
        <f t="shared" si="131"/>
        <v>0</v>
      </c>
      <c r="P1094" s="42" t="str">
        <f>VLOOKUP(O1094,TABLES!$F$2:$H$8,3)</f>
        <v>zero</v>
      </c>
      <c r="Q1094" s="5"/>
    </row>
    <row r="1095" spans="1:17" x14ac:dyDescent="0.35">
      <c r="A1095" s="39" t="s">
        <v>4</v>
      </c>
      <c r="B1095" s="14"/>
      <c r="C1095" s="26" t="str">
        <f t="shared" si="125"/>
        <v>Q4-1899</v>
      </c>
      <c r="D1095" s="27" t="str">
        <f t="shared" si="126"/>
        <v>1900</v>
      </c>
      <c r="E1095" s="26" t="str">
        <f t="shared" si="127"/>
        <v>Q4</v>
      </c>
      <c r="F1095" s="25" t="str">
        <f t="shared" si="128"/>
        <v>Jan-00</v>
      </c>
      <c r="G1095" s="26" t="str">
        <f t="shared" si="129"/>
        <v>Sat</v>
      </c>
      <c r="H1095" s="5"/>
      <c r="I1095" s="42" t="e">
        <f>VLOOKUP(H1095,TABLES!$A$2:$B$146,2,FALSE)</f>
        <v>#N/A</v>
      </c>
      <c r="J1095" s="42" t="e">
        <f>VLOOKUP(I1095,TABLES!$B$2:$C$146,2,FALSE)</f>
        <v>#N/A</v>
      </c>
      <c r="K1095" s="2"/>
      <c r="L1095" s="21">
        <v>0</v>
      </c>
      <c r="M1095" s="21">
        <v>0</v>
      </c>
      <c r="N1095" s="26" t="str">
        <f t="shared" si="130"/>
        <v>0:00</v>
      </c>
      <c r="O1095" s="26">
        <f t="shared" si="131"/>
        <v>0</v>
      </c>
      <c r="P1095" s="42" t="str">
        <f>VLOOKUP(O1095,TABLES!$F$2:$H$8,3)</f>
        <v>zero</v>
      </c>
      <c r="Q1095" s="5"/>
    </row>
    <row r="1096" spans="1:17" x14ac:dyDescent="0.35">
      <c r="A1096" s="39" t="s">
        <v>4</v>
      </c>
      <c r="B1096" s="14"/>
      <c r="C1096" s="26" t="str">
        <f t="shared" si="125"/>
        <v>Q4-1899</v>
      </c>
      <c r="D1096" s="27" t="str">
        <f t="shared" si="126"/>
        <v>1900</v>
      </c>
      <c r="E1096" s="26" t="str">
        <f t="shared" si="127"/>
        <v>Q4</v>
      </c>
      <c r="F1096" s="25" t="str">
        <f t="shared" si="128"/>
        <v>Jan-00</v>
      </c>
      <c r="G1096" s="26" t="str">
        <f t="shared" si="129"/>
        <v>Sat</v>
      </c>
      <c r="H1096" s="5"/>
      <c r="I1096" s="42" t="e">
        <f>VLOOKUP(H1096,TABLES!$A$2:$B$146,2,FALSE)</f>
        <v>#N/A</v>
      </c>
      <c r="J1096" s="42" t="e">
        <f>VLOOKUP(I1096,TABLES!$B$2:$C$146,2,FALSE)</f>
        <v>#N/A</v>
      </c>
      <c r="K1096" s="2"/>
      <c r="L1096" s="21">
        <v>0</v>
      </c>
      <c r="M1096" s="21">
        <v>0</v>
      </c>
      <c r="N1096" s="26" t="str">
        <f t="shared" si="130"/>
        <v>0:00</v>
      </c>
      <c r="O1096" s="26">
        <f t="shared" si="131"/>
        <v>0</v>
      </c>
      <c r="P1096" s="42" t="str">
        <f>VLOOKUP(O1096,TABLES!$F$2:$H$8,3)</f>
        <v>zero</v>
      </c>
      <c r="Q1096" s="5"/>
    </row>
    <row r="1097" spans="1:17" x14ac:dyDescent="0.35">
      <c r="A1097" s="39" t="s">
        <v>4</v>
      </c>
      <c r="B1097" s="14"/>
      <c r="C1097" s="26" t="str">
        <f t="shared" si="125"/>
        <v>Q4-1899</v>
      </c>
      <c r="D1097" s="27" t="str">
        <f t="shared" si="126"/>
        <v>1900</v>
      </c>
      <c r="E1097" s="26" t="str">
        <f t="shared" si="127"/>
        <v>Q4</v>
      </c>
      <c r="F1097" s="25" t="str">
        <f t="shared" si="128"/>
        <v>Jan-00</v>
      </c>
      <c r="G1097" s="26" t="str">
        <f t="shared" si="129"/>
        <v>Sat</v>
      </c>
      <c r="H1097" s="5"/>
      <c r="I1097" s="42" t="e">
        <f>VLOOKUP(H1097,TABLES!$A$2:$B$146,2,FALSE)</f>
        <v>#N/A</v>
      </c>
      <c r="J1097" s="42" t="e">
        <f>VLOOKUP(I1097,TABLES!$B$2:$C$146,2,FALSE)</f>
        <v>#N/A</v>
      </c>
      <c r="K1097" s="2"/>
      <c r="L1097" s="21">
        <v>0</v>
      </c>
      <c r="M1097" s="21">
        <v>0</v>
      </c>
      <c r="N1097" s="26" t="str">
        <f t="shared" si="130"/>
        <v>0:00</v>
      </c>
      <c r="O1097" s="26">
        <f t="shared" si="131"/>
        <v>0</v>
      </c>
      <c r="P1097" s="42" t="str">
        <f>VLOOKUP(O1097,TABLES!$F$2:$H$8,3)</f>
        <v>zero</v>
      </c>
      <c r="Q1097" s="5"/>
    </row>
    <row r="1098" spans="1:17" x14ac:dyDescent="0.35">
      <c r="A1098" s="39" t="s">
        <v>4</v>
      </c>
      <c r="B1098" s="14"/>
      <c r="C1098" s="26" t="str">
        <f t="shared" si="125"/>
        <v>Q4-1899</v>
      </c>
      <c r="D1098" s="27" t="str">
        <f t="shared" si="126"/>
        <v>1900</v>
      </c>
      <c r="E1098" s="26" t="str">
        <f t="shared" si="127"/>
        <v>Q4</v>
      </c>
      <c r="F1098" s="25" t="str">
        <f t="shared" si="128"/>
        <v>Jan-00</v>
      </c>
      <c r="G1098" s="26" t="str">
        <f t="shared" si="129"/>
        <v>Sat</v>
      </c>
      <c r="H1098" s="5"/>
      <c r="I1098" s="42" t="e">
        <f>VLOOKUP(H1098,TABLES!$A$2:$B$146,2,FALSE)</f>
        <v>#N/A</v>
      </c>
      <c r="J1098" s="42" t="e">
        <f>VLOOKUP(I1098,TABLES!$B$2:$C$146,2,FALSE)</f>
        <v>#N/A</v>
      </c>
      <c r="K1098" s="2"/>
      <c r="L1098" s="21">
        <v>0</v>
      </c>
      <c r="M1098" s="21">
        <v>0</v>
      </c>
      <c r="N1098" s="26" t="str">
        <f t="shared" si="130"/>
        <v>0:00</v>
      </c>
      <c r="O1098" s="26">
        <f t="shared" si="131"/>
        <v>0</v>
      </c>
      <c r="P1098" s="42" t="str">
        <f>VLOOKUP(O1098,TABLES!$F$2:$H$8,3)</f>
        <v>zero</v>
      </c>
      <c r="Q1098" s="5"/>
    </row>
    <row r="1099" spans="1:17" x14ac:dyDescent="0.35">
      <c r="A1099" s="39" t="s">
        <v>4</v>
      </c>
      <c r="B1099" s="14"/>
      <c r="C1099" s="26" t="str">
        <f t="shared" si="125"/>
        <v>Q4-1899</v>
      </c>
      <c r="D1099" s="27" t="str">
        <f t="shared" si="126"/>
        <v>1900</v>
      </c>
      <c r="E1099" s="26" t="str">
        <f t="shared" si="127"/>
        <v>Q4</v>
      </c>
      <c r="F1099" s="25" t="str">
        <f t="shared" si="128"/>
        <v>Jan-00</v>
      </c>
      <c r="G1099" s="26" t="str">
        <f t="shared" si="129"/>
        <v>Sat</v>
      </c>
      <c r="H1099" s="5"/>
      <c r="I1099" s="42" t="e">
        <f>VLOOKUP(H1099,TABLES!$A$2:$B$146,2,FALSE)</f>
        <v>#N/A</v>
      </c>
      <c r="J1099" s="42" t="e">
        <f>VLOOKUP(I1099,TABLES!$B$2:$C$146,2,FALSE)</f>
        <v>#N/A</v>
      </c>
      <c r="K1099" s="2"/>
      <c r="L1099" s="21">
        <v>0</v>
      </c>
      <c r="M1099" s="21">
        <v>0</v>
      </c>
      <c r="N1099" s="26" t="str">
        <f t="shared" si="130"/>
        <v>0:00</v>
      </c>
      <c r="O1099" s="26">
        <f t="shared" si="131"/>
        <v>0</v>
      </c>
      <c r="P1099" s="42" t="str">
        <f>VLOOKUP(O1099,TABLES!$F$2:$H$8,3)</f>
        <v>zero</v>
      </c>
      <c r="Q1099" s="5"/>
    </row>
    <row r="1100" spans="1:17" x14ac:dyDescent="0.35">
      <c r="A1100" s="39" t="s">
        <v>4</v>
      </c>
      <c r="B1100" s="14"/>
      <c r="C1100" s="26" t="str">
        <f t="shared" si="125"/>
        <v>Q4-1899</v>
      </c>
      <c r="D1100" s="27" t="str">
        <f t="shared" si="126"/>
        <v>1900</v>
      </c>
      <c r="E1100" s="26" t="str">
        <f t="shared" si="127"/>
        <v>Q4</v>
      </c>
      <c r="F1100" s="25" t="str">
        <f t="shared" si="128"/>
        <v>Jan-00</v>
      </c>
      <c r="G1100" s="26" t="str">
        <f t="shared" si="129"/>
        <v>Sat</v>
      </c>
      <c r="H1100" s="5"/>
      <c r="I1100" s="42" t="e">
        <f>VLOOKUP(H1100,TABLES!$A$2:$B$146,2,FALSE)</f>
        <v>#N/A</v>
      </c>
      <c r="J1100" s="42" t="e">
        <f>VLOOKUP(I1100,TABLES!$B$2:$C$146,2,FALSE)</f>
        <v>#N/A</v>
      </c>
      <c r="K1100" s="2"/>
      <c r="L1100" s="21">
        <v>0</v>
      </c>
      <c r="M1100" s="21">
        <v>0</v>
      </c>
      <c r="N1100" s="26" t="str">
        <f t="shared" si="130"/>
        <v>0:00</v>
      </c>
      <c r="O1100" s="26">
        <f t="shared" si="131"/>
        <v>0</v>
      </c>
      <c r="P1100" s="42" t="str">
        <f>VLOOKUP(O1100,TABLES!$F$2:$H$8,3)</f>
        <v>zero</v>
      </c>
      <c r="Q1100" s="5"/>
    </row>
    <row r="1101" spans="1:17" x14ac:dyDescent="0.35">
      <c r="A1101" s="39" t="s">
        <v>4</v>
      </c>
      <c r="B1101" s="14"/>
      <c r="C1101" s="26" t="str">
        <f t="shared" si="125"/>
        <v>Q4-1899</v>
      </c>
      <c r="D1101" s="27" t="str">
        <f t="shared" si="126"/>
        <v>1900</v>
      </c>
      <c r="E1101" s="26" t="str">
        <f t="shared" si="127"/>
        <v>Q4</v>
      </c>
      <c r="F1101" s="25" t="str">
        <f t="shared" si="128"/>
        <v>Jan-00</v>
      </c>
      <c r="G1101" s="26" t="str">
        <f t="shared" si="129"/>
        <v>Sat</v>
      </c>
      <c r="H1101" s="5"/>
      <c r="I1101" s="42" t="e">
        <f>VLOOKUP(H1101,TABLES!$A$2:$B$146,2,FALSE)</f>
        <v>#N/A</v>
      </c>
      <c r="J1101" s="42" t="e">
        <f>VLOOKUP(I1101,TABLES!$B$2:$C$146,2,FALSE)</f>
        <v>#N/A</v>
      </c>
      <c r="K1101" s="2"/>
      <c r="L1101" s="21">
        <v>0</v>
      </c>
      <c r="M1101" s="21">
        <v>0</v>
      </c>
      <c r="N1101" s="26" t="str">
        <f t="shared" si="130"/>
        <v>0:00</v>
      </c>
      <c r="O1101" s="26">
        <f t="shared" si="131"/>
        <v>0</v>
      </c>
      <c r="P1101" s="42" t="str">
        <f>VLOOKUP(O1101,TABLES!$F$2:$H$8,3)</f>
        <v>zero</v>
      </c>
      <c r="Q1101" s="5"/>
    </row>
    <row r="1102" spans="1:17" x14ac:dyDescent="0.35">
      <c r="A1102" s="39" t="s">
        <v>4</v>
      </c>
      <c r="B1102" s="14"/>
      <c r="C1102" s="26" t="str">
        <f t="shared" si="125"/>
        <v>Q4-1899</v>
      </c>
      <c r="D1102" s="27" t="str">
        <f t="shared" si="126"/>
        <v>1900</v>
      </c>
      <c r="E1102" s="26" t="str">
        <f t="shared" si="127"/>
        <v>Q4</v>
      </c>
      <c r="F1102" s="25" t="str">
        <f t="shared" si="128"/>
        <v>Jan-00</v>
      </c>
      <c r="G1102" s="26" t="str">
        <f t="shared" si="129"/>
        <v>Sat</v>
      </c>
      <c r="H1102" s="5"/>
      <c r="I1102" s="42" t="e">
        <f>VLOOKUP(H1102,TABLES!$A$2:$B$146,2,FALSE)</f>
        <v>#N/A</v>
      </c>
      <c r="J1102" s="42" t="e">
        <f>VLOOKUP(I1102,TABLES!$B$2:$C$146,2,FALSE)</f>
        <v>#N/A</v>
      </c>
      <c r="K1102" s="2"/>
      <c r="L1102" s="21">
        <v>0</v>
      </c>
      <c r="M1102" s="21">
        <v>0</v>
      </c>
      <c r="N1102" s="26" t="str">
        <f t="shared" si="130"/>
        <v>0:00</v>
      </c>
      <c r="O1102" s="26">
        <f t="shared" si="131"/>
        <v>0</v>
      </c>
      <c r="P1102" s="42" t="str">
        <f>VLOOKUP(O1102,TABLES!$F$2:$H$8,3)</f>
        <v>zero</v>
      </c>
      <c r="Q1102" s="5"/>
    </row>
    <row r="1103" spans="1:17" x14ac:dyDescent="0.35">
      <c r="A1103" s="39" t="s">
        <v>4</v>
      </c>
      <c r="B1103" s="14"/>
      <c r="C1103" s="26" t="str">
        <f t="shared" si="125"/>
        <v>Q4-1899</v>
      </c>
      <c r="D1103" s="27" t="str">
        <f t="shared" si="126"/>
        <v>1900</v>
      </c>
      <c r="E1103" s="26" t="str">
        <f t="shared" si="127"/>
        <v>Q4</v>
      </c>
      <c r="F1103" s="25" t="str">
        <f t="shared" si="128"/>
        <v>Jan-00</v>
      </c>
      <c r="G1103" s="26" t="str">
        <f t="shared" si="129"/>
        <v>Sat</v>
      </c>
      <c r="H1103" s="5"/>
      <c r="I1103" s="42" t="e">
        <f>VLOOKUP(H1103,TABLES!$A$2:$B$146,2,FALSE)</f>
        <v>#N/A</v>
      </c>
      <c r="J1103" s="42" t="e">
        <f>VLOOKUP(I1103,TABLES!$B$2:$C$146,2,FALSE)</f>
        <v>#N/A</v>
      </c>
      <c r="K1103" s="2"/>
      <c r="L1103" s="21">
        <v>0</v>
      </c>
      <c r="M1103" s="21">
        <v>0</v>
      </c>
      <c r="N1103" s="26" t="str">
        <f t="shared" si="130"/>
        <v>0:00</v>
      </c>
      <c r="O1103" s="26">
        <f t="shared" si="131"/>
        <v>0</v>
      </c>
      <c r="P1103" s="42" t="str">
        <f>VLOOKUP(O1103,TABLES!$F$2:$H$8,3)</f>
        <v>zero</v>
      </c>
      <c r="Q1103" s="5"/>
    </row>
    <row r="1104" spans="1:17" x14ac:dyDescent="0.35">
      <c r="A1104" s="39" t="s">
        <v>4</v>
      </c>
      <c r="B1104" s="14"/>
      <c r="C1104" s="26" t="str">
        <f t="shared" si="125"/>
        <v>Q4-1899</v>
      </c>
      <c r="D1104" s="27" t="str">
        <f t="shared" si="126"/>
        <v>1900</v>
      </c>
      <c r="E1104" s="26" t="str">
        <f t="shared" si="127"/>
        <v>Q4</v>
      </c>
      <c r="F1104" s="25" t="str">
        <f t="shared" si="128"/>
        <v>Jan-00</v>
      </c>
      <c r="G1104" s="26" t="str">
        <f t="shared" si="129"/>
        <v>Sat</v>
      </c>
      <c r="H1104" s="5"/>
      <c r="I1104" s="42" t="e">
        <f>VLOOKUP(H1104,TABLES!$A$2:$B$146,2,FALSE)</f>
        <v>#N/A</v>
      </c>
      <c r="J1104" s="42" t="e">
        <f>VLOOKUP(I1104,TABLES!$B$2:$C$146,2,FALSE)</f>
        <v>#N/A</v>
      </c>
      <c r="K1104" s="2"/>
      <c r="L1104" s="21">
        <v>0</v>
      </c>
      <c r="M1104" s="21">
        <v>0</v>
      </c>
      <c r="N1104" s="26" t="str">
        <f t="shared" si="130"/>
        <v>0:00</v>
      </c>
      <c r="O1104" s="26">
        <f t="shared" si="131"/>
        <v>0</v>
      </c>
      <c r="P1104" s="42" t="str">
        <f>VLOOKUP(O1104,TABLES!$F$2:$H$8,3)</f>
        <v>zero</v>
      </c>
      <c r="Q1104" s="5"/>
    </row>
    <row r="1105" spans="1:17" x14ac:dyDescent="0.35">
      <c r="A1105" s="39" t="s">
        <v>4</v>
      </c>
      <c r="B1105" s="14"/>
      <c r="C1105" s="26" t="str">
        <f t="shared" si="125"/>
        <v>Q4-1899</v>
      </c>
      <c r="D1105" s="27" t="str">
        <f t="shared" si="126"/>
        <v>1900</v>
      </c>
      <c r="E1105" s="26" t="str">
        <f t="shared" si="127"/>
        <v>Q4</v>
      </c>
      <c r="F1105" s="25" t="str">
        <f t="shared" si="128"/>
        <v>Jan-00</v>
      </c>
      <c r="G1105" s="26" t="str">
        <f t="shared" si="129"/>
        <v>Sat</v>
      </c>
      <c r="H1105" s="5"/>
      <c r="I1105" s="42" t="e">
        <f>VLOOKUP(H1105,TABLES!$A$2:$B$146,2,FALSE)</f>
        <v>#N/A</v>
      </c>
      <c r="J1105" s="42" t="e">
        <f>VLOOKUP(I1105,TABLES!$B$2:$C$146,2,FALSE)</f>
        <v>#N/A</v>
      </c>
      <c r="K1105" s="2"/>
      <c r="L1105" s="21">
        <v>0</v>
      </c>
      <c r="M1105" s="21">
        <v>0</v>
      </c>
      <c r="N1105" s="26" t="str">
        <f t="shared" si="130"/>
        <v>0:00</v>
      </c>
      <c r="O1105" s="26">
        <f t="shared" si="131"/>
        <v>0</v>
      </c>
      <c r="P1105" s="42" t="str">
        <f>VLOOKUP(O1105,TABLES!$F$2:$H$8,3)</f>
        <v>zero</v>
      </c>
      <c r="Q1105" s="5"/>
    </row>
    <row r="1106" spans="1:17" x14ac:dyDescent="0.35">
      <c r="A1106" s="39" t="s">
        <v>4</v>
      </c>
      <c r="B1106" s="14"/>
      <c r="C1106" s="26" t="str">
        <f t="shared" si="125"/>
        <v>Q4-1899</v>
      </c>
      <c r="D1106" s="27" t="str">
        <f t="shared" si="126"/>
        <v>1900</v>
      </c>
      <c r="E1106" s="26" t="str">
        <f t="shared" si="127"/>
        <v>Q4</v>
      </c>
      <c r="F1106" s="25" t="str">
        <f t="shared" si="128"/>
        <v>Jan-00</v>
      </c>
      <c r="G1106" s="26" t="str">
        <f t="shared" si="129"/>
        <v>Sat</v>
      </c>
      <c r="H1106" s="5"/>
      <c r="I1106" s="42" t="e">
        <f>VLOOKUP(H1106,TABLES!$A$2:$B$146,2,FALSE)</f>
        <v>#N/A</v>
      </c>
      <c r="J1106" s="42" t="e">
        <f>VLOOKUP(I1106,TABLES!$B$2:$C$146,2,FALSE)</f>
        <v>#N/A</v>
      </c>
      <c r="K1106" s="2"/>
      <c r="L1106" s="21">
        <v>0</v>
      </c>
      <c r="M1106" s="21">
        <v>0</v>
      </c>
      <c r="N1106" s="26" t="str">
        <f t="shared" si="130"/>
        <v>0:00</v>
      </c>
      <c r="O1106" s="26">
        <f t="shared" si="131"/>
        <v>0</v>
      </c>
      <c r="P1106" s="42" t="str">
        <f>VLOOKUP(O1106,TABLES!$F$2:$H$8,3)</f>
        <v>zero</v>
      </c>
      <c r="Q1106" s="5"/>
    </row>
    <row r="1107" spans="1:17" x14ac:dyDescent="0.35">
      <c r="A1107" s="39" t="s">
        <v>4</v>
      </c>
      <c r="B1107" s="14"/>
      <c r="C1107" s="26" t="str">
        <f t="shared" si="125"/>
        <v>Q4-1899</v>
      </c>
      <c r="D1107" s="27" t="str">
        <f t="shared" si="126"/>
        <v>1900</v>
      </c>
      <c r="E1107" s="26" t="str">
        <f t="shared" si="127"/>
        <v>Q4</v>
      </c>
      <c r="F1107" s="25" t="str">
        <f t="shared" si="128"/>
        <v>Jan-00</v>
      </c>
      <c r="G1107" s="26" t="str">
        <f t="shared" si="129"/>
        <v>Sat</v>
      </c>
      <c r="H1107" s="5"/>
      <c r="I1107" s="42" t="e">
        <f>VLOOKUP(H1107,TABLES!$A$2:$B$146,2,FALSE)</f>
        <v>#N/A</v>
      </c>
      <c r="J1107" s="42" t="e">
        <f>VLOOKUP(I1107,TABLES!$B$2:$C$146,2,FALSE)</f>
        <v>#N/A</v>
      </c>
      <c r="K1107" s="2"/>
      <c r="L1107" s="21">
        <v>0</v>
      </c>
      <c r="M1107" s="21">
        <v>0</v>
      </c>
      <c r="N1107" s="26" t="str">
        <f t="shared" si="130"/>
        <v>0:00</v>
      </c>
      <c r="O1107" s="26">
        <f t="shared" si="131"/>
        <v>0</v>
      </c>
      <c r="P1107" s="42" t="str">
        <f>VLOOKUP(O1107,TABLES!$F$2:$H$8,3)</f>
        <v>zero</v>
      </c>
      <c r="Q1107" s="5"/>
    </row>
    <row r="1108" spans="1:17" x14ac:dyDescent="0.35">
      <c r="A1108" s="39" t="s">
        <v>4</v>
      </c>
      <c r="B1108" s="14"/>
      <c r="C1108" s="26" t="str">
        <f t="shared" si="125"/>
        <v>Q4-1899</v>
      </c>
      <c r="D1108" s="27" t="str">
        <f t="shared" si="126"/>
        <v>1900</v>
      </c>
      <c r="E1108" s="26" t="str">
        <f t="shared" si="127"/>
        <v>Q4</v>
      </c>
      <c r="F1108" s="25" t="str">
        <f t="shared" si="128"/>
        <v>Jan-00</v>
      </c>
      <c r="G1108" s="26" t="str">
        <f t="shared" si="129"/>
        <v>Sat</v>
      </c>
      <c r="H1108" s="5"/>
      <c r="I1108" s="42" t="e">
        <f>VLOOKUP(H1108,TABLES!$A$2:$B$146,2,FALSE)</f>
        <v>#N/A</v>
      </c>
      <c r="J1108" s="42" t="e">
        <f>VLOOKUP(I1108,TABLES!$B$2:$C$146,2,FALSE)</f>
        <v>#N/A</v>
      </c>
      <c r="K1108" s="2"/>
      <c r="L1108" s="21">
        <v>0</v>
      </c>
      <c r="M1108" s="21">
        <v>0</v>
      </c>
      <c r="N1108" s="26" t="str">
        <f t="shared" si="130"/>
        <v>0:00</v>
      </c>
      <c r="O1108" s="26">
        <f t="shared" si="131"/>
        <v>0</v>
      </c>
      <c r="P1108" s="42" t="str">
        <f>VLOOKUP(O1108,TABLES!$F$2:$H$8,3)</f>
        <v>zero</v>
      </c>
      <c r="Q1108" s="5"/>
    </row>
    <row r="1109" spans="1:17" x14ac:dyDescent="0.35">
      <c r="A1109" s="39" t="s">
        <v>4</v>
      </c>
      <c r="B1109" s="14"/>
      <c r="C1109" s="26" t="str">
        <f t="shared" si="125"/>
        <v>Q4-1899</v>
      </c>
      <c r="D1109" s="27" t="str">
        <f t="shared" si="126"/>
        <v>1900</v>
      </c>
      <c r="E1109" s="26" t="str">
        <f t="shared" si="127"/>
        <v>Q4</v>
      </c>
      <c r="F1109" s="25" t="str">
        <f t="shared" si="128"/>
        <v>Jan-00</v>
      </c>
      <c r="G1109" s="26" t="str">
        <f t="shared" si="129"/>
        <v>Sat</v>
      </c>
      <c r="H1109" s="5"/>
      <c r="I1109" s="42" t="e">
        <f>VLOOKUP(H1109,TABLES!$A$2:$B$146,2,FALSE)</f>
        <v>#N/A</v>
      </c>
      <c r="J1109" s="42" t="e">
        <f>VLOOKUP(I1109,TABLES!$B$2:$C$146,2,FALSE)</f>
        <v>#N/A</v>
      </c>
      <c r="K1109" s="2"/>
      <c r="L1109" s="21">
        <v>0</v>
      </c>
      <c r="M1109" s="21">
        <v>0</v>
      </c>
      <c r="N1109" s="26" t="str">
        <f t="shared" si="130"/>
        <v>0:00</v>
      </c>
      <c r="O1109" s="26">
        <f t="shared" si="131"/>
        <v>0</v>
      </c>
      <c r="P1109" s="42" t="str">
        <f>VLOOKUP(O1109,TABLES!$F$2:$H$8,3)</f>
        <v>zero</v>
      </c>
      <c r="Q1109" s="5"/>
    </row>
    <row r="1110" spans="1:17" x14ac:dyDescent="0.35">
      <c r="A1110" s="39" t="s">
        <v>4</v>
      </c>
      <c r="B1110" s="14"/>
      <c r="C1110" s="26" t="str">
        <f t="shared" si="125"/>
        <v>Q4-1899</v>
      </c>
      <c r="D1110" s="27" t="str">
        <f t="shared" si="126"/>
        <v>1900</v>
      </c>
      <c r="E1110" s="26" t="str">
        <f t="shared" si="127"/>
        <v>Q4</v>
      </c>
      <c r="F1110" s="25" t="str">
        <f t="shared" si="128"/>
        <v>Jan-00</v>
      </c>
      <c r="G1110" s="26" t="str">
        <f t="shared" si="129"/>
        <v>Sat</v>
      </c>
      <c r="H1110" s="5"/>
      <c r="I1110" s="42" t="e">
        <f>VLOOKUP(H1110,TABLES!$A$2:$B$146,2,FALSE)</f>
        <v>#N/A</v>
      </c>
      <c r="J1110" s="42" t="e">
        <f>VLOOKUP(I1110,TABLES!$B$2:$C$146,2,FALSE)</f>
        <v>#N/A</v>
      </c>
      <c r="K1110" s="2"/>
      <c r="L1110" s="21">
        <v>0</v>
      </c>
      <c r="M1110" s="21">
        <v>0</v>
      </c>
      <c r="N1110" s="26" t="str">
        <f t="shared" si="130"/>
        <v>0:00</v>
      </c>
      <c r="O1110" s="26">
        <f t="shared" si="131"/>
        <v>0</v>
      </c>
      <c r="P1110" s="42" t="str">
        <f>VLOOKUP(O1110,TABLES!$F$2:$H$8,3)</f>
        <v>zero</v>
      </c>
      <c r="Q1110" s="5"/>
    </row>
    <row r="1111" spans="1:17" x14ac:dyDescent="0.35">
      <c r="A1111" s="39" t="s">
        <v>4</v>
      </c>
      <c r="B1111" s="14"/>
      <c r="C1111" s="26" t="str">
        <f t="shared" si="125"/>
        <v>Q4-1899</v>
      </c>
      <c r="D1111" s="27" t="str">
        <f t="shared" si="126"/>
        <v>1900</v>
      </c>
      <c r="E1111" s="26" t="str">
        <f t="shared" si="127"/>
        <v>Q4</v>
      </c>
      <c r="F1111" s="25" t="str">
        <f t="shared" si="128"/>
        <v>Jan-00</v>
      </c>
      <c r="G1111" s="26" t="str">
        <f t="shared" si="129"/>
        <v>Sat</v>
      </c>
      <c r="H1111" s="5"/>
      <c r="I1111" s="42" t="e">
        <f>VLOOKUP(H1111,TABLES!$A$2:$B$146,2,FALSE)</f>
        <v>#N/A</v>
      </c>
      <c r="J1111" s="42" t="e">
        <f>VLOOKUP(I1111,TABLES!$B$2:$C$146,2,FALSE)</f>
        <v>#N/A</v>
      </c>
      <c r="K1111" s="2"/>
      <c r="L1111" s="21">
        <v>0</v>
      </c>
      <c r="M1111" s="21">
        <v>0</v>
      </c>
      <c r="N1111" s="26" t="str">
        <f t="shared" si="130"/>
        <v>0:00</v>
      </c>
      <c r="O1111" s="26">
        <f t="shared" si="131"/>
        <v>0</v>
      </c>
      <c r="P1111" s="42" t="str">
        <f>VLOOKUP(O1111,TABLES!$F$2:$H$8,3)</f>
        <v>zero</v>
      </c>
      <c r="Q1111" s="5"/>
    </row>
    <row r="1112" spans="1:17" x14ac:dyDescent="0.35">
      <c r="A1112" s="39" t="s">
        <v>4</v>
      </c>
      <c r="B1112" s="14"/>
      <c r="C1112" s="26" t="str">
        <f t="shared" si="125"/>
        <v>Q4-1899</v>
      </c>
      <c r="D1112" s="27" t="str">
        <f t="shared" si="126"/>
        <v>1900</v>
      </c>
      <c r="E1112" s="26" t="str">
        <f t="shared" si="127"/>
        <v>Q4</v>
      </c>
      <c r="F1112" s="25" t="str">
        <f t="shared" si="128"/>
        <v>Jan-00</v>
      </c>
      <c r="G1112" s="26" t="str">
        <f t="shared" si="129"/>
        <v>Sat</v>
      </c>
      <c r="H1112" s="5"/>
      <c r="I1112" s="42" t="e">
        <f>VLOOKUP(H1112,TABLES!$A$2:$B$146,2,FALSE)</f>
        <v>#N/A</v>
      </c>
      <c r="J1112" s="42" t="e">
        <f>VLOOKUP(I1112,TABLES!$B$2:$C$146,2,FALSE)</f>
        <v>#N/A</v>
      </c>
      <c r="K1112" s="2"/>
      <c r="L1112" s="21">
        <v>0</v>
      </c>
      <c r="M1112" s="21">
        <v>0</v>
      </c>
      <c r="N1112" s="26" t="str">
        <f t="shared" si="130"/>
        <v>0:00</v>
      </c>
      <c r="O1112" s="26">
        <f t="shared" si="131"/>
        <v>0</v>
      </c>
      <c r="P1112" s="42" t="str">
        <f>VLOOKUP(O1112,TABLES!$F$2:$H$8,3)</f>
        <v>zero</v>
      </c>
      <c r="Q1112" s="5"/>
    </row>
    <row r="1113" spans="1:17" x14ac:dyDescent="0.35">
      <c r="A1113" s="39" t="s">
        <v>4</v>
      </c>
      <c r="B1113" s="14"/>
      <c r="C1113" s="26" t="str">
        <f t="shared" si="125"/>
        <v>Q4-1899</v>
      </c>
      <c r="D1113" s="27" t="str">
        <f t="shared" si="126"/>
        <v>1900</v>
      </c>
      <c r="E1113" s="26" t="str">
        <f t="shared" si="127"/>
        <v>Q4</v>
      </c>
      <c r="F1113" s="25" t="str">
        <f t="shared" si="128"/>
        <v>Jan-00</v>
      </c>
      <c r="G1113" s="26" t="str">
        <f t="shared" si="129"/>
        <v>Sat</v>
      </c>
      <c r="H1113" s="5"/>
      <c r="I1113" s="42" t="e">
        <f>VLOOKUP(H1113,TABLES!$A$2:$B$146,2,FALSE)</f>
        <v>#N/A</v>
      </c>
      <c r="J1113" s="42" t="e">
        <f>VLOOKUP(I1113,TABLES!$B$2:$C$146,2,FALSE)</f>
        <v>#N/A</v>
      </c>
      <c r="K1113" s="2"/>
      <c r="L1113" s="21">
        <v>0</v>
      </c>
      <c r="M1113" s="21">
        <v>0</v>
      </c>
      <c r="N1113" s="26" t="str">
        <f t="shared" si="130"/>
        <v>0:00</v>
      </c>
      <c r="O1113" s="26">
        <f t="shared" si="131"/>
        <v>0</v>
      </c>
      <c r="P1113" s="42" t="str">
        <f>VLOOKUP(O1113,TABLES!$F$2:$H$8,3)</f>
        <v>zero</v>
      </c>
      <c r="Q1113" s="5"/>
    </row>
    <row r="1114" spans="1:17" x14ac:dyDescent="0.35">
      <c r="A1114" s="39" t="s">
        <v>4</v>
      </c>
      <c r="B1114" s="14"/>
      <c r="C1114" s="26" t="str">
        <f t="shared" si="125"/>
        <v>Q4-1899</v>
      </c>
      <c r="D1114" s="27" t="str">
        <f t="shared" si="126"/>
        <v>1900</v>
      </c>
      <c r="E1114" s="26" t="str">
        <f t="shared" si="127"/>
        <v>Q4</v>
      </c>
      <c r="F1114" s="25" t="str">
        <f t="shared" si="128"/>
        <v>Jan-00</v>
      </c>
      <c r="G1114" s="26" t="str">
        <f t="shared" si="129"/>
        <v>Sat</v>
      </c>
      <c r="H1114" s="5"/>
      <c r="I1114" s="42" t="e">
        <f>VLOOKUP(H1114,TABLES!$A$2:$B$146,2,FALSE)</f>
        <v>#N/A</v>
      </c>
      <c r="J1114" s="42" t="e">
        <f>VLOOKUP(I1114,TABLES!$B$2:$C$146,2,FALSE)</f>
        <v>#N/A</v>
      </c>
      <c r="K1114" s="2"/>
      <c r="L1114" s="21">
        <v>0</v>
      </c>
      <c r="M1114" s="21">
        <v>0</v>
      </c>
      <c r="N1114" s="26" t="str">
        <f t="shared" si="130"/>
        <v>0:00</v>
      </c>
      <c r="O1114" s="26">
        <f t="shared" si="131"/>
        <v>0</v>
      </c>
      <c r="P1114" s="42" t="str">
        <f>VLOOKUP(O1114,TABLES!$F$2:$H$8,3)</f>
        <v>zero</v>
      </c>
      <c r="Q1114" s="5"/>
    </row>
    <row r="1115" spans="1:17" x14ac:dyDescent="0.35">
      <c r="A1115" s="39" t="s">
        <v>4</v>
      </c>
      <c r="B1115" s="14"/>
      <c r="C1115" s="26" t="str">
        <f t="shared" si="125"/>
        <v>Q4-1899</v>
      </c>
      <c r="D1115" s="27" t="str">
        <f t="shared" si="126"/>
        <v>1900</v>
      </c>
      <c r="E1115" s="26" t="str">
        <f t="shared" si="127"/>
        <v>Q4</v>
      </c>
      <c r="F1115" s="25" t="str">
        <f t="shared" si="128"/>
        <v>Jan-00</v>
      </c>
      <c r="G1115" s="26" t="str">
        <f t="shared" si="129"/>
        <v>Sat</v>
      </c>
      <c r="H1115" s="5"/>
      <c r="I1115" s="42" t="e">
        <f>VLOOKUP(H1115,TABLES!$A$2:$B$146,2,FALSE)</f>
        <v>#N/A</v>
      </c>
      <c r="J1115" s="42" t="e">
        <f>VLOOKUP(I1115,TABLES!$B$2:$C$146,2,FALSE)</f>
        <v>#N/A</v>
      </c>
      <c r="K1115" s="2"/>
      <c r="L1115" s="21">
        <v>0</v>
      </c>
      <c r="M1115" s="21">
        <v>0</v>
      </c>
      <c r="N1115" s="26" t="str">
        <f t="shared" si="130"/>
        <v>0:00</v>
      </c>
      <c r="O1115" s="26">
        <f t="shared" si="131"/>
        <v>0</v>
      </c>
      <c r="P1115" s="42" t="str">
        <f>VLOOKUP(O1115,TABLES!$F$2:$H$8,3)</f>
        <v>zero</v>
      </c>
      <c r="Q1115" s="5"/>
    </row>
    <row r="1116" spans="1:17" x14ac:dyDescent="0.35">
      <c r="A1116" s="39" t="s">
        <v>4</v>
      </c>
      <c r="B1116" s="14"/>
      <c r="C1116" s="26" t="str">
        <f t="shared" si="125"/>
        <v>Q4-1899</v>
      </c>
      <c r="D1116" s="27" t="str">
        <f t="shared" si="126"/>
        <v>1900</v>
      </c>
      <c r="E1116" s="26" t="str">
        <f t="shared" si="127"/>
        <v>Q4</v>
      </c>
      <c r="F1116" s="25" t="str">
        <f t="shared" si="128"/>
        <v>Jan-00</v>
      </c>
      <c r="G1116" s="26" t="str">
        <f t="shared" si="129"/>
        <v>Sat</v>
      </c>
      <c r="H1116" s="5"/>
      <c r="I1116" s="42" t="e">
        <f>VLOOKUP(H1116,TABLES!$A$2:$B$146,2,FALSE)</f>
        <v>#N/A</v>
      </c>
      <c r="J1116" s="42" t="e">
        <f>VLOOKUP(I1116,TABLES!$B$2:$C$146,2,FALSE)</f>
        <v>#N/A</v>
      </c>
      <c r="K1116" s="2"/>
      <c r="L1116" s="21">
        <v>0</v>
      </c>
      <c r="M1116" s="21">
        <v>0</v>
      </c>
      <c r="N1116" s="26" t="str">
        <f t="shared" si="130"/>
        <v>0:00</v>
      </c>
      <c r="O1116" s="26">
        <f t="shared" si="131"/>
        <v>0</v>
      </c>
      <c r="P1116" s="42" t="str">
        <f>VLOOKUP(O1116,TABLES!$F$2:$H$8,3)</f>
        <v>zero</v>
      </c>
      <c r="Q1116" s="5"/>
    </row>
    <row r="1117" spans="1:17" x14ac:dyDescent="0.35">
      <c r="A1117" s="39" t="s">
        <v>4</v>
      </c>
      <c r="B1117" s="14"/>
      <c r="C1117" s="26" t="str">
        <f t="shared" si="125"/>
        <v>Q4-1899</v>
      </c>
      <c r="D1117" s="27" t="str">
        <f t="shared" si="126"/>
        <v>1900</v>
      </c>
      <c r="E1117" s="26" t="str">
        <f t="shared" si="127"/>
        <v>Q4</v>
      </c>
      <c r="F1117" s="25" t="str">
        <f t="shared" si="128"/>
        <v>Jan-00</v>
      </c>
      <c r="G1117" s="26" t="str">
        <f t="shared" si="129"/>
        <v>Sat</v>
      </c>
      <c r="H1117" s="5"/>
      <c r="I1117" s="42" t="e">
        <f>VLOOKUP(H1117,TABLES!$A$2:$B$146,2,FALSE)</f>
        <v>#N/A</v>
      </c>
      <c r="J1117" s="42" t="e">
        <f>VLOOKUP(I1117,TABLES!$B$2:$C$146,2,FALSE)</f>
        <v>#N/A</v>
      </c>
      <c r="K1117" s="2"/>
      <c r="L1117" s="21">
        <v>0</v>
      </c>
      <c r="M1117" s="21">
        <v>0</v>
      </c>
      <c r="N1117" s="26" t="str">
        <f t="shared" si="130"/>
        <v>0:00</v>
      </c>
      <c r="O1117" s="26">
        <f t="shared" si="131"/>
        <v>0</v>
      </c>
      <c r="P1117" s="42" t="str">
        <f>VLOOKUP(O1117,TABLES!$F$2:$H$8,3)</f>
        <v>zero</v>
      </c>
      <c r="Q1117" s="5"/>
    </row>
    <row r="1118" spans="1:17" x14ac:dyDescent="0.35">
      <c r="A1118" s="39" t="s">
        <v>4</v>
      </c>
      <c r="B1118" s="14"/>
      <c r="C1118" s="26" t="str">
        <f t="shared" si="125"/>
        <v>Q4-1899</v>
      </c>
      <c r="D1118" s="27" t="str">
        <f t="shared" si="126"/>
        <v>1900</v>
      </c>
      <c r="E1118" s="26" t="str">
        <f t="shared" si="127"/>
        <v>Q4</v>
      </c>
      <c r="F1118" s="25" t="str">
        <f t="shared" si="128"/>
        <v>Jan-00</v>
      </c>
      <c r="G1118" s="26" t="str">
        <f t="shared" si="129"/>
        <v>Sat</v>
      </c>
      <c r="H1118" s="5"/>
      <c r="I1118" s="42" t="e">
        <f>VLOOKUP(H1118,TABLES!$A$2:$B$146,2,FALSE)</f>
        <v>#N/A</v>
      </c>
      <c r="J1118" s="42" t="e">
        <f>VLOOKUP(I1118,TABLES!$B$2:$C$146,2,FALSE)</f>
        <v>#N/A</v>
      </c>
      <c r="K1118" s="2"/>
      <c r="L1118" s="21">
        <v>0</v>
      </c>
      <c r="M1118" s="21">
        <v>0</v>
      </c>
      <c r="N1118" s="26" t="str">
        <f t="shared" si="130"/>
        <v>0:00</v>
      </c>
      <c r="O1118" s="26">
        <f t="shared" si="131"/>
        <v>0</v>
      </c>
      <c r="P1118" s="42" t="str">
        <f>VLOOKUP(O1118,TABLES!$F$2:$H$8,3)</f>
        <v>zero</v>
      </c>
      <c r="Q1118" s="5"/>
    </row>
    <row r="1119" spans="1:17" x14ac:dyDescent="0.35">
      <c r="A1119" s="39" t="s">
        <v>4</v>
      </c>
      <c r="B1119" s="14"/>
      <c r="C1119" s="26" t="str">
        <f t="shared" si="125"/>
        <v>Q4-1899</v>
      </c>
      <c r="D1119" s="27" t="str">
        <f t="shared" si="126"/>
        <v>1900</v>
      </c>
      <c r="E1119" s="26" t="str">
        <f t="shared" si="127"/>
        <v>Q4</v>
      </c>
      <c r="F1119" s="25" t="str">
        <f t="shared" si="128"/>
        <v>Jan-00</v>
      </c>
      <c r="G1119" s="26" t="str">
        <f t="shared" si="129"/>
        <v>Sat</v>
      </c>
      <c r="H1119" s="5"/>
      <c r="I1119" s="42" t="e">
        <f>VLOOKUP(H1119,TABLES!$A$2:$B$146,2,FALSE)</f>
        <v>#N/A</v>
      </c>
      <c r="J1119" s="42" t="e">
        <f>VLOOKUP(I1119,TABLES!$B$2:$C$146,2,FALSE)</f>
        <v>#N/A</v>
      </c>
      <c r="K1119" s="2"/>
      <c r="L1119" s="21">
        <v>0</v>
      </c>
      <c r="M1119" s="21">
        <v>0</v>
      </c>
      <c r="N1119" s="26" t="str">
        <f t="shared" si="130"/>
        <v>0:00</v>
      </c>
      <c r="O1119" s="26">
        <f t="shared" si="131"/>
        <v>0</v>
      </c>
      <c r="P1119" s="42" t="str">
        <f>VLOOKUP(O1119,TABLES!$F$2:$H$8,3)</f>
        <v>zero</v>
      </c>
      <c r="Q1119" s="5"/>
    </row>
    <row r="1120" spans="1:17" x14ac:dyDescent="0.35">
      <c r="A1120" s="39" t="s">
        <v>4</v>
      </c>
      <c r="B1120" s="14"/>
      <c r="C1120" s="26" t="str">
        <f t="shared" si="125"/>
        <v>Q4-1899</v>
      </c>
      <c r="D1120" s="27" t="str">
        <f t="shared" si="126"/>
        <v>1900</v>
      </c>
      <c r="E1120" s="26" t="str">
        <f t="shared" si="127"/>
        <v>Q4</v>
      </c>
      <c r="F1120" s="25" t="str">
        <f t="shared" si="128"/>
        <v>Jan-00</v>
      </c>
      <c r="G1120" s="26" t="str">
        <f t="shared" si="129"/>
        <v>Sat</v>
      </c>
      <c r="H1120" s="5"/>
      <c r="I1120" s="42" t="e">
        <f>VLOOKUP(H1120,TABLES!$A$2:$B$146,2,FALSE)</f>
        <v>#N/A</v>
      </c>
      <c r="J1120" s="42" t="e">
        <f>VLOOKUP(I1120,TABLES!$B$2:$C$146,2,FALSE)</f>
        <v>#N/A</v>
      </c>
      <c r="K1120" s="2"/>
      <c r="L1120" s="21">
        <v>0</v>
      </c>
      <c r="M1120" s="21">
        <v>0</v>
      </c>
      <c r="N1120" s="26" t="str">
        <f t="shared" si="130"/>
        <v>0:00</v>
      </c>
      <c r="O1120" s="26">
        <f t="shared" si="131"/>
        <v>0</v>
      </c>
      <c r="P1120" s="42" t="str">
        <f>VLOOKUP(O1120,TABLES!$F$2:$H$8,3)</f>
        <v>zero</v>
      </c>
      <c r="Q1120" s="5"/>
    </row>
    <row r="1121" spans="1:17" x14ac:dyDescent="0.35">
      <c r="A1121" s="39" t="s">
        <v>4</v>
      </c>
      <c r="B1121" s="14"/>
      <c r="C1121" s="26" t="str">
        <f t="shared" si="125"/>
        <v>Q4-1899</v>
      </c>
      <c r="D1121" s="27" t="str">
        <f t="shared" si="126"/>
        <v>1900</v>
      </c>
      <c r="E1121" s="26" t="str">
        <f t="shared" si="127"/>
        <v>Q4</v>
      </c>
      <c r="F1121" s="25" t="str">
        <f t="shared" si="128"/>
        <v>Jan-00</v>
      </c>
      <c r="G1121" s="26" t="str">
        <f t="shared" si="129"/>
        <v>Sat</v>
      </c>
      <c r="H1121" s="5"/>
      <c r="I1121" s="42" t="e">
        <f>VLOOKUP(H1121,TABLES!$A$2:$B$146,2,FALSE)</f>
        <v>#N/A</v>
      </c>
      <c r="J1121" s="42" t="e">
        <f>VLOOKUP(I1121,TABLES!$B$2:$C$146,2,FALSE)</f>
        <v>#N/A</v>
      </c>
      <c r="K1121" s="2"/>
      <c r="L1121" s="21">
        <v>0</v>
      </c>
      <c r="M1121" s="21">
        <v>0</v>
      </c>
      <c r="N1121" s="26" t="str">
        <f t="shared" si="130"/>
        <v>0:00</v>
      </c>
      <c r="O1121" s="26">
        <f t="shared" si="131"/>
        <v>0</v>
      </c>
      <c r="P1121" s="42" t="str">
        <f>VLOOKUP(O1121,TABLES!$F$2:$H$8,3)</f>
        <v>zero</v>
      </c>
      <c r="Q1121" s="5"/>
    </row>
    <row r="1122" spans="1:17" x14ac:dyDescent="0.35">
      <c r="A1122" s="39" t="s">
        <v>4</v>
      </c>
      <c r="B1122" s="14"/>
      <c r="C1122" s="26" t="str">
        <f t="shared" si="125"/>
        <v>Q4-1899</v>
      </c>
      <c r="D1122" s="27" t="str">
        <f t="shared" si="126"/>
        <v>1900</v>
      </c>
      <c r="E1122" s="26" t="str">
        <f t="shared" si="127"/>
        <v>Q4</v>
      </c>
      <c r="F1122" s="25" t="str">
        <f t="shared" si="128"/>
        <v>Jan-00</v>
      </c>
      <c r="G1122" s="26" t="str">
        <f t="shared" si="129"/>
        <v>Sat</v>
      </c>
      <c r="H1122" s="5"/>
      <c r="I1122" s="42" t="e">
        <f>VLOOKUP(H1122,TABLES!$A$2:$B$146,2,FALSE)</f>
        <v>#N/A</v>
      </c>
      <c r="J1122" s="42" t="e">
        <f>VLOOKUP(I1122,TABLES!$B$2:$C$146,2,FALSE)</f>
        <v>#N/A</v>
      </c>
      <c r="K1122" s="2"/>
      <c r="L1122" s="21">
        <v>0</v>
      </c>
      <c r="M1122" s="21">
        <v>0</v>
      </c>
      <c r="N1122" s="26" t="str">
        <f t="shared" si="130"/>
        <v>0:00</v>
      </c>
      <c r="O1122" s="26">
        <f t="shared" si="131"/>
        <v>0</v>
      </c>
      <c r="P1122" s="42" t="str">
        <f>VLOOKUP(O1122,TABLES!$F$2:$H$8,3)</f>
        <v>zero</v>
      </c>
      <c r="Q1122" s="5"/>
    </row>
    <row r="1123" spans="1:17" x14ac:dyDescent="0.35">
      <c r="A1123" s="39" t="s">
        <v>4</v>
      </c>
      <c r="B1123" s="14"/>
      <c r="C1123" s="26" t="str">
        <f t="shared" si="125"/>
        <v>Q4-1899</v>
      </c>
      <c r="D1123" s="27" t="str">
        <f t="shared" si="126"/>
        <v>1900</v>
      </c>
      <c r="E1123" s="26" t="str">
        <f t="shared" si="127"/>
        <v>Q4</v>
      </c>
      <c r="F1123" s="25" t="str">
        <f t="shared" si="128"/>
        <v>Jan-00</v>
      </c>
      <c r="G1123" s="26" t="str">
        <f t="shared" si="129"/>
        <v>Sat</v>
      </c>
      <c r="H1123" s="5"/>
      <c r="I1123" s="42" t="e">
        <f>VLOOKUP(H1123,TABLES!$A$2:$B$146,2,FALSE)</f>
        <v>#N/A</v>
      </c>
      <c r="J1123" s="42" t="e">
        <f>VLOOKUP(I1123,TABLES!$B$2:$C$146,2,FALSE)</f>
        <v>#N/A</v>
      </c>
      <c r="K1123" s="2"/>
      <c r="L1123" s="21">
        <v>0</v>
      </c>
      <c r="M1123" s="21">
        <v>0</v>
      </c>
      <c r="N1123" s="26" t="str">
        <f t="shared" si="130"/>
        <v>0:00</v>
      </c>
      <c r="O1123" s="26">
        <f t="shared" si="131"/>
        <v>0</v>
      </c>
      <c r="P1123" s="42" t="str">
        <f>VLOOKUP(O1123,TABLES!$F$2:$H$8,3)</f>
        <v>zero</v>
      </c>
      <c r="Q1123" s="5"/>
    </row>
    <row r="1124" spans="1:17" x14ac:dyDescent="0.35">
      <c r="A1124" s="39" t="s">
        <v>4</v>
      </c>
      <c r="B1124" s="14"/>
      <c r="C1124" s="26" t="str">
        <f t="shared" si="125"/>
        <v>Q4-1899</v>
      </c>
      <c r="D1124" s="27" t="str">
        <f t="shared" si="126"/>
        <v>1900</v>
      </c>
      <c r="E1124" s="26" t="str">
        <f t="shared" si="127"/>
        <v>Q4</v>
      </c>
      <c r="F1124" s="25" t="str">
        <f t="shared" si="128"/>
        <v>Jan-00</v>
      </c>
      <c r="G1124" s="26" t="str">
        <f t="shared" si="129"/>
        <v>Sat</v>
      </c>
      <c r="H1124" s="5"/>
      <c r="I1124" s="42" t="e">
        <f>VLOOKUP(H1124,TABLES!$A$2:$B$146,2,FALSE)</f>
        <v>#N/A</v>
      </c>
      <c r="J1124" s="42" t="e">
        <f>VLOOKUP(I1124,TABLES!$B$2:$C$146,2,FALSE)</f>
        <v>#N/A</v>
      </c>
      <c r="K1124" s="2"/>
      <c r="L1124" s="21">
        <v>0</v>
      </c>
      <c r="M1124" s="21">
        <v>0</v>
      </c>
      <c r="N1124" s="26" t="str">
        <f t="shared" si="130"/>
        <v>0:00</v>
      </c>
      <c r="O1124" s="26">
        <f t="shared" si="131"/>
        <v>0</v>
      </c>
      <c r="P1124" s="42" t="str">
        <f>VLOOKUP(O1124,TABLES!$F$2:$H$8,3)</f>
        <v>zero</v>
      </c>
      <c r="Q1124" s="5"/>
    </row>
    <row r="1125" spans="1:17" x14ac:dyDescent="0.35">
      <c r="A1125" s="39" t="s">
        <v>4</v>
      </c>
      <c r="B1125" s="14"/>
      <c r="C1125" s="26" t="str">
        <f t="shared" si="125"/>
        <v>Q4-1899</v>
      </c>
      <c r="D1125" s="27" t="str">
        <f t="shared" si="126"/>
        <v>1900</v>
      </c>
      <c r="E1125" s="26" t="str">
        <f t="shared" si="127"/>
        <v>Q4</v>
      </c>
      <c r="F1125" s="25" t="str">
        <f t="shared" si="128"/>
        <v>Jan-00</v>
      </c>
      <c r="G1125" s="26" t="str">
        <f t="shared" si="129"/>
        <v>Sat</v>
      </c>
      <c r="H1125" s="5"/>
      <c r="I1125" s="42" t="e">
        <f>VLOOKUP(H1125,TABLES!$A$2:$B$146,2,FALSE)</f>
        <v>#N/A</v>
      </c>
      <c r="J1125" s="42" t="e">
        <f>VLOOKUP(I1125,TABLES!$B$2:$C$146,2,FALSE)</f>
        <v>#N/A</v>
      </c>
      <c r="K1125" s="2"/>
      <c r="L1125" s="21">
        <v>0</v>
      </c>
      <c r="M1125" s="21">
        <v>0</v>
      </c>
      <c r="N1125" s="26" t="str">
        <f t="shared" si="130"/>
        <v>0:00</v>
      </c>
      <c r="O1125" s="26">
        <f t="shared" si="131"/>
        <v>0</v>
      </c>
      <c r="P1125" s="42" t="str">
        <f>VLOOKUP(O1125,TABLES!$F$2:$H$8,3)</f>
        <v>zero</v>
      </c>
      <c r="Q1125" s="5"/>
    </row>
    <row r="1126" spans="1:17" x14ac:dyDescent="0.35">
      <c r="A1126" s="39" t="s">
        <v>4</v>
      </c>
      <c r="B1126" s="14"/>
      <c r="C1126" s="26" t="str">
        <f t="shared" si="125"/>
        <v>Q4-1899</v>
      </c>
      <c r="D1126" s="27" t="str">
        <f t="shared" si="126"/>
        <v>1900</v>
      </c>
      <c r="E1126" s="26" t="str">
        <f t="shared" si="127"/>
        <v>Q4</v>
      </c>
      <c r="F1126" s="25" t="str">
        <f t="shared" si="128"/>
        <v>Jan-00</v>
      </c>
      <c r="G1126" s="26" t="str">
        <f t="shared" si="129"/>
        <v>Sat</v>
      </c>
      <c r="H1126" s="5"/>
      <c r="I1126" s="42" t="e">
        <f>VLOOKUP(H1126,TABLES!$A$2:$B$146,2,FALSE)</f>
        <v>#N/A</v>
      </c>
      <c r="J1126" s="42" t="e">
        <f>VLOOKUP(I1126,TABLES!$B$2:$C$146,2,FALSE)</f>
        <v>#N/A</v>
      </c>
      <c r="K1126" s="2"/>
      <c r="L1126" s="21">
        <v>0</v>
      </c>
      <c r="M1126" s="21">
        <v>0</v>
      </c>
      <c r="N1126" s="26" t="str">
        <f t="shared" si="130"/>
        <v>0:00</v>
      </c>
      <c r="O1126" s="26">
        <f t="shared" si="131"/>
        <v>0</v>
      </c>
      <c r="P1126" s="42" t="str">
        <f>VLOOKUP(O1126,TABLES!$F$2:$H$8,3)</f>
        <v>zero</v>
      </c>
      <c r="Q1126" s="5"/>
    </row>
    <row r="1127" spans="1:17" x14ac:dyDescent="0.35">
      <c r="A1127" s="39" t="s">
        <v>4</v>
      </c>
      <c r="B1127" s="14"/>
      <c r="C1127" s="26" t="str">
        <f t="shared" si="125"/>
        <v>Q4-1899</v>
      </c>
      <c r="D1127" s="27" t="str">
        <f t="shared" si="126"/>
        <v>1900</v>
      </c>
      <c r="E1127" s="26" t="str">
        <f t="shared" si="127"/>
        <v>Q4</v>
      </c>
      <c r="F1127" s="25" t="str">
        <f t="shared" si="128"/>
        <v>Jan-00</v>
      </c>
      <c r="G1127" s="26" t="str">
        <f t="shared" si="129"/>
        <v>Sat</v>
      </c>
      <c r="H1127" s="5"/>
      <c r="I1127" s="42" t="e">
        <f>VLOOKUP(H1127,TABLES!$A$2:$B$146,2,FALSE)</f>
        <v>#N/A</v>
      </c>
      <c r="J1127" s="42" t="e">
        <f>VLOOKUP(I1127,TABLES!$B$2:$C$146,2,FALSE)</f>
        <v>#N/A</v>
      </c>
      <c r="K1127" s="2"/>
      <c r="L1127" s="21">
        <v>0</v>
      </c>
      <c r="M1127" s="21">
        <v>0</v>
      </c>
      <c r="N1127" s="26" t="str">
        <f t="shared" si="130"/>
        <v>0:00</v>
      </c>
      <c r="O1127" s="26">
        <f t="shared" si="131"/>
        <v>0</v>
      </c>
      <c r="P1127" s="42" t="str">
        <f>VLOOKUP(O1127,TABLES!$F$2:$H$8,3)</f>
        <v>zero</v>
      </c>
      <c r="Q1127" s="5"/>
    </row>
    <row r="1128" spans="1:17" x14ac:dyDescent="0.35">
      <c r="A1128" s="39" t="s">
        <v>4</v>
      </c>
      <c r="B1128" s="14"/>
      <c r="C1128" s="26" t="str">
        <f t="shared" si="125"/>
        <v>Q4-1899</v>
      </c>
      <c r="D1128" s="27" t="str">
        <f t="shared" si="126"/>
        <v>1900</v>
      </c>
      <c r="E1128" s="26" t="str">
        <f t="shared" si="127"/>
        <v>Q4</v>
      </c>
      <c r="F1128" s="25" t="str">
        <f t="shared" si="128"/>
        <v>Jan-00</v>
      </c>
      <c r="G1128" s="26" t="str">
        <f t="shared" si="129"/>
        <v>Sat</v>
      </c>
      <c r="H1128" s="5"/>
      <c r="I1128" s="42" t="e">
        <f>VLOOKUP(H1128,TABLES!$A$2:$B$146,2,FALSE)</f>
        <v>#N/A</v>
      </c>
      <c r="J1128" s="42" t="e">
        <f>VLOOKUP(I1128,TABLES!$B$2:$C$146,2,FALSE)</f>
        <v>#N/A</v>
      </c>
      <c r="K1128" s="2"/>
      <c r="L1128" s="21">
        <v>0</v>
      </c>
      <c r="M1128" s="21">
        <v>0</v>
      </c>
      <c r="N1128" s="26" t="str">
        <f t="shared" si="130"/>
        <v>0:00</v>
      </c>
      <c r="O1128" s="26">
        <f t="shared" si="131"/>
        <v>0</v>
      </c>
      <c r="P1128" s="42" t="str">
        <f>VLOOKUP(O1128,TABLES!$F$2:$H$8,3)</f>
        <v>zero</v>
      </c>
      <c r="Q1128" s="5"/>
    </row>
    <row r="1129" spans="1:17" x14ac:dyDescent="0.35">
      <c r="A1129" s="39" t="s">
        <v>4</v>
      </c>
      <c r="B1129" s="14"/>
      <c r="C1129" s="26" t="str">
        <f t="shared" si="125"/>
        <v>Q4-1899</v>
      </c>
      <c r="D1129" s="27" t="str">
        <f t="shared" si="126"/>
        <v>1900</v>
      </c>
      <c r="E1129" s="26" t="str">
        <f t="shared" si="127"/>
        <v>Q4</v>
      </c>
      <c r="F1129" s="25" t="str">
        <f t="shared" si="128"/>
        <v>Jan-00</v>
      </c>
      <c r="G1129" s="26" t="str">
        <f t="shared" si="129"/>
        <v>Sat</v>
      </c>
      <c r="H1129" s="5"/>
      <c r="I1129" s="42" t="e">
        <f>VLOOKUP(H1129,TABLES!$A$2:$B$146,2,FALSE)</f>
        <v>#N/A</v>
      </c>
      <c r="J1129" s="42" t="e">
        <f>VLOOKUP(I1129,TABLES!$B$2:$C$146,2,FALSE)</f>
        <v>#N/A</v>
      </c>
      <c r="K1129" s="2"/>
      <c r="L1129" s="21">
        <v>0</v>
      </c>
      <c r="M1129" s="21">
        <v>0</v>
      </c>
      <c r="N1129" s="26" t="str">
        <f t="shared" si="130"/>
        <v>0:00</v>
      </c>
      <c r="O1129" s="26">
        <f t="shared" si="131"/>
        <v>0</v>
      </c>
      <c r="P1129" s="42" t="str">
        <f>VLOOKUP(O1129,TABLES!$F$2:$H$8,3)</f>
        <v>zero</v>
      </c>
      <c r="Q1129" s="5"/>
    </row>
    <row r="1130" spans="1:17" x14ac:dyDescent="0.35">
      <c r="A1130" s="39" t="s">
        <v>4</v>
      </c>
      <c r="B1130" s="14"/>
      <c r="C1130" s="26" t="str">
        <f t="shared" si="125"/>
        <v>Q4-1899</v>
      </c>
      <c r="D1130" s="27" t="str">
        <f t="shared" si="126"/>
        <v>1900</v>
      </c>
      <c r="E1130" s="26" t="str">
        <f t="shared" si="127"/>
        <v>Q4</v>
      </c>
      <c r="F1130" s="25" t="str">
        <f t="shared" si="128"/>
        <v>Jan-00</v>
      </c>
      <c r="G1130" s="26" t="str">
        <f t="shared" si="129"/>
        <v>Sat</v>
      </c>
      <c r="H1130" s="5"/>
      <c r="I1130" s="42" t="e">
        <f>VLOOKUP(H1130,TABLES!$A$2:$B$146,2,FALSE)</f>
        <v>#N/A</v>
      </c>
      <c r="J1130" s="42" t="e">
        <f>VLOOKUP(I1130,TABLES!$B$2:$C$146,2,FALSE)</f>
        <v>#N/A</v>
      </c>
      <c r="K1130" s="2"/>
      <c r="L1130" s="21">
        <v>0</v>
      </c>
      <c r="M1130" s="21">
        <v>0</v>
      </c>
      <c r="N1130" s="26" t="str">
        <f t="shared" si="130"/>
        <v>0:00</v>
      </c>
      <c r="O1130" s="26">
        <f t="shared" si="131"/>
        <v>0</v>
      </c>
      <c r="P1130" s="42" t="str">
        <f>VLOOKUP(O1130,TABLES!$F$2:$H$8,3)</f>
        <v>zero</v>
      </c>
      <c r="Q1130" s="5"/>
    </row>
    <row r="1131" spans="1:17" x14ac:dyDescent="0.35">
      <c r="A1131" s="39" t="s">
        <v>4</v>
      </c>
      <c r="B1131" s="14"/>
      <c r="C1131" s="26" t="str">
        <f t="shared" si="125"/>
        <v>Q4-1899</v>
      </c>
      <c r="D1131" s="27" t="str">
        <f t="shared" si="126"/>
        <v>1900</v>
      </c>
      <c r="E1131" s="26" t="str">
        <f t="shared" si="127"/>
        <v>Q4</v>
      </c>
      <c r="F1131" s="25" t="str">
        <f t="shared" si="128"/>
        <v>Jan-00</v>
      </c>
      <c r="G1131" s="26" t="str">
        <f t="shared" si="129"/>
        <v>Sat</v>
      </c>
      <c r="H1131" s="5"/>
      <c r="I1131" s="42" t="e">
        <f>VLOOKUP(H1131,TABLES!$A$2:$B$146,2,FALSE)</f>
        <v>#N/A</v>
      </c>
      <c r="J1131" s="42" t="e">
        <f>VLOOKUP(I1131,TABLES!$B$2:$C$146,2,FALSE)</f>
        <v>#N/A</v>
      </c>
      <c r="K1131" s="2"/>
      <c r="L1131" s="21">
        <v>0</v>
      </c>
      <c r="M1131" s="21">
        <v>0</v>
      </c>
      <c r="N1131" s="26" t="str">
        <f t="shared" si="130"/>
        <v>0:00</v>
      </c>
      <c r="O1131" s="26">
        <f t="shared" si="131"/>
        <v>0</v>
      </c>
      <c r="P1131" s="42" t="str">
        <f>VLOOKUP(O1131,TABLES!$F$2:$H$8,3)</f>
        <v>zero</v>
      </c>
      <c r="Q1131" s="5"/>
    </row>
    <row r="1132" spans="1:17" x14ac:dyDescent="0.35">
      <c r="A1132" s="39" t="s">
        <v>4</v>
      </c>
      <c r="B1132" s="14"/>
      <c r="C1132" s="26" t="str">
        <f t="shared" si="125"/>
        <v>Q4-1899</v>
      </c>
      <c r="D1132" s="27" t="str">
        <f t="shared" si="126"/>
        <v>1900</v>
      </c>
      <c r="E1132" s="26" t="str">
        <f t="shared" si="127"/>
        <v>Q4</v>
      </c>
      <c r="F1132" s="25" t="str">
        <f t="shared" si="128"/>
        <v>Jan-00</v>
      </c>
      <c r="G1132" s="26" t="str">
        <f t="shared" si="129"/>
        <v>Sat</v>
      </c>
      <c r="H1132" s="5"/>
      <c r="I1132" s="42" t="e">
        <f>VLOOKUP(H1132,TABLES!$A$2:$B$146,2,FALSE)</f>
        <v>#N/A</v>
      </c>
      <c r="J1132" s="42" t="e">
        <f>VLOOKUP(I1132,TABLES!$B$2:$C$146,2,FALSE)</f>
        <v>#N/A</v>
      </c>
      <c r="K1132" s="2"/>
      <c r="L1132" s="21">
        <v>0</v>
      </c>
      <c r="M1132" s="21">
        <v>0</v>
      </c>
      <c r="N1132" s="26" t="str">
        <f t="shared" si="130"/>
        <v>0:00</v>
      </c>
      <c r="O1132" s="26">
        <f t="shared" si="131"/>
        <v>0</v>
      </c>
      <c r="P1132" s="42" t="str">
        <f>VLOOKUP(O1132,TABLES!$F$2:$H$8,3)</f>
        <v>zero</v>
      </c>
      <c r="Q1132" s="5"/>
    </row>
    <row r="1133" spans="1:17" x14ac:dyDescent="0.35">
      <c r="A1133" s="39" t="s">
        <v>4</v>
      </c>
      <c r="B1133" s="14"/>
      <c r="C1133" s="26" t="str">
        <f t="shared" si="125"/>
        <v>Q4-1899</v>
      </c>
      <c r="D1133" s="27" t="str">
        <f t="shared" si="126"/>
        <v>1900</v>
      </c>
      <c r="E1133" s="26" t="str">
        <f t="shared" si="127"/>
        <v>Q4</v>
      </c>
      <c r="F1133" s="25" t="str">
        <f t="shared" si="128"/>
        <v>Jan-00</v>
      </c>
      <c r="G1133" s="26" t="str">
        <f t="shared" si="129"/>
        <v>Sat</v>
      </c>
      <c r="H1133" s="5"/>
      <c r="I1133" s="42" t="e">
        <f>VLOOKUP(H1133,TABLES!$A$2:$B$146,2,FALSE)</f>
        <v>#N/A</v>
      </c>
      <c r="J1133" s="42" t="e">
        <f>VLOOKUP(I1133,TABLES!$B$2:$C$146,2,FALSE)</f>
        <v>#N/A</v>
      </c>
      <c r="K1133" s="2"/>
      <c r="L1133" s="21">
        <v>0</v>
      </c>
      <c r="M1133" s="21">
        <v>0</v>
      </c>
      <c r="N1133" s="26" t="str">
        <f t="shared" si="130"/>
        <v>0:00</v>
      </c>
      <c r="O1133" s="26">
        <f t="shared" si="131"/>
        <v>0</v>
      </c>
      <c r="P1133" s="42" t="str">
        <f>VLOOKUP(O1133,TABLES!$F$2:$H$8,3)</f>
        <v>zero</v>
      </c>
      <c r="Q1133" s="5"/>
    </row>
    <row r="1134" spans="1:17" x14ac:dyDescent="0.35">
      <c r="A1134" s="39" t="s">
        <v>4</v>
      </c>
      <c r="B1134" s="14"/>
      <c r="C1134" s="26" t="str">
        <f t="shared" si="125"/>
        <v>Q4-1899</v>
      </c>
      <c r="D1134" s="27" t="str">
        <f t="shared" si="126"/>
        <v>1900</v>
      </c>
      <c r="E1134" s="26" t="str">
        <f t="shared" si="127"/>
        <v>Q4</v>
      </c>
      <c r="F1134" s="25" t="str">
        <f t="shared" si="128"/>
        <v>Jan-00</v>
      </c>
      <c r="G1134" s="26" t="str">
        <f t="shared" si="129"/>
        <v>Sat</v>
      </c>
      <c r="H1134" s="5"/>
      <c r="I1134" s="42" t="e">
        <f>VLOOKUP(H1134,TABLES!$A$2:$B$146,2,FALSE)</f>
        <v>#N/A</v>
      </c>
      <c r="J1134" s="42" t="e">
        <f>VLOOKUP(I1134,TABLES!$B$2:$C$146,2,FALSE)</f>
        <v>#N/A</v>
      </c>
      <c r="K1134" s="2"/>
      <c r="L1134" s="21">
        <v>0</v>
      </c>
      <c r="M1134" s="21">
        <v>0</v>
      </c>
      <c r="N1134" s="26" t="str">
        <f t="shared" si="130"/>
        <v>0:00</v>
      </c>
      <c r="O1134" s="26">
        <f t="shared" si="131"/>
        <v>0</v>
      </c>
      <c r="P1134" s="42" t="str">
        <f>VLOOKUP(O1134,TABLES!$F$2:$H$8,3)</f>
        <v>zero</v>
      </c>
      <c r="Q1134" s="5"/>
    </row>
    <row r="1135" spans="1:17" x14ac:dyDescent="0.35">
      <c r="A1135" s="39" t="s">
        <v>4</v>
      </c>
      <c r="B1135" s="14"/>
      <c r="C1135" s="26" t="str">
        <f t="shared" si="125"/>
        <v>Q4-1899</v>
      </c>
      <c r="D1135" s="27" t="str">
        <f t="shared" si="126"/>
        <v>1900</v>
      </c>
      <c r="E1135" s="26" t="str">
        <f t="shared" si="127"/>
        <v>Q4</v>
      </c>
      <c r="F1135" s="25" t="str">
        <f t="shared" si="128"/>
        <v>Jan-00</v>
      </c>
      <c r="G1135" s="26" t="str">
        <f t="shared" si="129"/>
        <v>Sat</v>
      </c>
      <c r="H1135" s="5"/>
      <c r="I1135" s="42" t="e">
        <f>VLOOKUP(H1135,TABLES!$A$2:$B$146,2,FALSE)</f>
        <v>#N/A</v>
      </c>
      <c r="J1135" s="42" t="e">
        <f>VLOOKUP(I1135,TABLES!$B$2:$C$146,2,FALSE)</f>
        <v>#N/A</v>
      </c>
      <c r="K1135" s="2"/>
      <c r="L1135" s="21">
        <v>0</v>
      </c>
      <c r="M1135" s="21">
        <v>0</v>
      </c>
      <c r="N1135" s="26" t="str">
        <f t="shared" si="130"/>
        <v>0:00</v>
      </c>
      <c r="O1135" s="26">
        <f t="shared" si="131"/>
        <v>0</v>
      </c>
      <c r="P1135" s="42" t="str">
        <f>VLOOKUP(O1135,TABLES!$F$2:$H$8,3)</f>
        <v>zero</v>
      </c>
      <c r="Q1135" s="5"/>
    </row>
    <row r="1136" spans="1:17" x14ac:dyDescent="0.35">
      <c r="A1136" s="39" t="s">
        <v>4</v>
      </c>
      <c r="B1136" s="14"/>
      <c r="C1136" s="26" t="str">
        <f t="shared" si="125"/>
        <v>Q4-1899</v>
      </c>
      <c r="D1136" s="27" t="str">
        <f t="shared" si="126"/>
        <v>1900</v>
      </c>
      <c r="E1136" s="26" t="str">
        <f t="shared" si="127"/>
        <v>Q4</v>
      </c>
      <c r="F1136" s="25" t="str">
        <f t="shared" si="128"/>
        <v>Jan-00</v>
      </c>
      <c r="G1136" s="26" t="str">
        <f t="shared" si="129"/>
        <v>Sat</v>
      </c>
      <c r="H1136" s="5"/>
      <c r="I1136" s="42" t="e">
        <f>VLOOKUP(H1136,TABLES!$A$2:$B$146,2,FALSE)</f>
        <v>#N/A</v>
      </c>
      <c r="J1136" s="42" t="e">
        <f>VLOOKUP(I1136,TABLES!$B$2:$C$146,2,FALSE)</f>
        <v>#N/A</v>
      </c>
      <c r="K1136" s="2"/>
      <c r="L1136" s="21">
        <v>0</v>
      </c>
      <c r="M1136" s="21">
        <v>0</v>
      </c>
      <c r="N1136" s="26" t="str">
        <f t="shared" si="130"/>
        <v>0:00</v>
      </c>
      <c r="O1136" s="26">
        <f t="shared" si="131"/>
        <v>0</v>
      </c>
      <c r="P1136" s="42" t="str">
        <f>VLOOKUP(O1136,TABLES!$F$2:$H$8,3)</f>
        <v>zero</v>
      </c>
      <c r="Q1136" s="5"/>
    </row>
    <row r="1137" spans="1:17" x14ac:dyDescent="0.35">
      <c r="A1137" s="39" t="s">
        <v>4</v>
      </c>
      <c r="B1137" s="14"/>
      <c r="C1137" s="26" t="str">
        <f t="shared" si="125"/>
        <v>Q4-1899</v>
      </c>
      <c r="D1137" s="27" t="str">
        <f t="shared" si="126"/>
        <v>1900</v>
      </c>
      <c r="E1137" s="26" t="str">
        <f t="shared" si="127"/>
        <v>Q4</v>
      </c>
      <c r="F1137" s="25" t="str">
        <f t="shared" si="128"/>
        <v>Jan-00</v>
      </c>
      <c r="G1137" s="26" t="str">
        <f t="shared" si="129"/>
        <v>Sat</v>
      </c>
      <c r="H1137" s="5"/>
      <c r="I1137" s="42" t="e">
        <f>VLOOKUP(H1137,TABLES!$A$2:$B$146,2,FALSE)</f>
        <v>#N/A</v>
      </c>
      <c r="J1137" s="42" t="e">
        <f>VLOOKUP(I1137,TABLES!$B$2:$C$146,2,FALSE)</f>
        <v>#N/A</v>
      </c>
      <c r="K1137" s="2"/>
      <c r="L1137" s="21">
        <v>0</v>
      </c>
      <c r="M1137" s="21">
        <v>0</v>
      </c>
      <c r="N1137" s="26" t="str">
        <f t="shared" si="130"/>
        <v>0:00</v>
      </c>
      <c r="O1137" s="26">
        <f t="shared" si="131"/>
        <v>0</v>
      </c>
      <c r="P1137" s="42" t="str">
        <f>VLOOKUP(O1137,TABLES!$F$2:$H$8,3)</f>
        <v>zero</v>
      </c>
      <c r="Q1137" s="5"/>
    </row>
    <row r="1138" spans="1:17" x14ac:dyDescent="0.35">
      <c r="A1138" s="39" t="s">
        <v>4</v>
      </c>
      <c r="B1138" s="14"/>
      <c r="C1138" s="26" t="str">
        <f t="shared" si="125"/>
        <v>Q4-1899</v>
      </c>
      <c r="D1138" s="27" t="str">
        <f t="shared" si="126"/>
        <v>1900</v>
      </c>
      <c r="E1138" s="26" t="str">
        <f t="shared" si="127"/>
        <v>Q4</v>
      </c>
      <c r="F1138" s="25" t="str">
        <f t="shared" si="128"/>
        <v>Jan-00</v>
      </c>
      <c r="G1138" s="26" t="str">
        <f t="shared" si="129"/>
        <v>Sat</v>
      </c>
      <c r="H1138" s="5"/>
      <c r="I1138" s="42" t="e">
        <f>VLOOKUP(H1138,TABLES!$A$2:$B$146,2,FALSE)</f>
        <v>#N/A</v>
      </c>
      <c r="J1138" s="42" t="e">
        <f>VLOOKUP(I1138,TABLES!$B$2:$C$146,2,FALSE)</f>
        <v>#N/A</v>
      </c>
      <c r="K1138" s="2"/>
      <c r="L1138" s="21">
        <v>0</v>
      </c>
      <c r="M1138" s="21">
        <v>0</v>
      </c>
      <c r="N1138" s="26" t="str">
        <f t="shared" si="130"/>
        <v>0:00</v>
      </c>
      <c r="O1138" s="26">
        <f t="shared" si="131"/>
        <v>0</v>
      </c>
      <c r="P1138" s="42" t="str">
        <f>VLOOKUP(O1138,TABLES!$F$2:$H$8,3)</f>
        <v>zero</v>
      </c>
      <c r="Q1138" s="5"/>
    </row>
    <row r="1139" spans="1:17" x14ac:dyDescent="0.35">
      <c r="A1139" s="39" t="s">
        <v>4</v>
      </c>
      <c r="B1139" s="14"/>
      <c r="C1139" s="26" t="str">
        <f t="shared" si="125"/>
        <v>Q4-1899</v>
      </c>
      <c r="D1139" s="27" t="str">
        <f t="shared" si="126"/>
        <v>1900</v>
      </c>
      <c r="E1139" s="26" t="str">
        <f t="shared" si="127"/>
        <v>Q4</v>
      </c>
      <c r="F1139" s="25" t="str">
        <f t="shared" si="128"/>
        <v>Jan-00</v>
      </c>
      <c r="G1139" s="26" t="str">
        <f t="shared" si="129"/>
        <v>Sat</v>
      </c>
      <c r="H1139" s="5"/>
      <c r="I1139" s="42" t="e">
        <f>VLOOKUP(H1139,TABLES!$A$2:$B$146,2,FALSE)</f>
        <v>#N/A</v>
      </c>
      <c r="J1139" s="42" t="e">
        <f>VLOOKUP(I1139,TABLES!$B$2:$C$146,2,FALSE)</f>
        <v>#N/A</v>
      </c>
      <c r="K1139" s="2"/>
      <c r="L1139" s="21">
        <v>0</v>
      </c>
      <c r="M1139" s="21">
        <v>0</v>
      </c>
      <c r="N1139" s="26" t="str">
        <f t="shared" si="130"/>
        <v>0:00</v>
      </c>
      <c r="O1139" s="26">
        <f t="shared" si="131"/>
        <v>0</v>
      </c>
      <c r="P1139" s="42" t="str">
        <f>VLOOKUP(O1139,TABLES!$F$2:$H$8,3)</f>
        <v>zero</v>
      </c>
      <c r="Q1139" s="5"/>
    </row>
    <row r="1140" spans="1:17" x14ac:dyDescent="0.35">
      <c r="A1140" s="39" t="s">
        <v>4</v>
      </c>
      <c r="B1140" s="14"/>
      <c r="C1140" s="26" t="str">
        <f t="shared" si="125"/>
        <v>Q4-1899</v>
      </c>
      <c r="D1140" s="27" t="str">
        <f t="shared" si="126"/>
        <v>1900</v>
      </c>
      <c r="E1140" s="26" t="str">
        <f t="shared" si="127"/>
        <v>Q4</v>
      </c>
      <c r="F1140" s="25" t="str">
        <f t="shared" si="128"/>
        <v>Jan-00</v>
      </c>
      <c r="G1140" s="26" t="str">
        <f t="shared" si="129"/>
        <v>Sat</v>
      </c>
      <c r="H1140" s="5"/>
      <c r="I1140" s="42" t="e">
        <f>VLOOKUP(H1140,TABLES!$A$2:$B$146,2,FALSE)</f>
        <v>#N/A</v>
      </c>
      <c r="J1140" s="42" t="e">
        <f>VLOOKUP(I1140,TABLES!$B$2:$C$146,2,FALSE)</f>
        <v>#N/A</v>
      </c>
      <c r="K1140" s="2"/>
      <c r="L1140" s="21">
        <v>0</v>
      </c>
      <c r="M1140" s="21">
        <v>0</v>
      </c>
      <c r="N1140" s="26" t="str">
        <f t="shared" si="130"/>
        <v>0:00</v>
      </c>
      <c r="O1140" s="26">
        <f t="shared" si="131"/>
        <v>0</v>
      </c>
      <c r="P1140" s="42" t="str">
        <f>VLOOKUP(O1140,TABLES!$F$2:$H$8,3)</f>
        <v>zero</v>
      </c>
      <c r="Q1140" s="5"/>
    </row>
    <row r="1141" spans="1:17" x14ac:dyDescent="0.35">
      <c r="A1141" s="39" t="s">
        <v>4</v>
      </c>
      <c r="B1141" s="14"/>
      <c r="C1141" s="26" t="str">
        <f t="shared" si="125"/>
        <v>Q4-1899</v>
      </c>
      <c r="D1141" s="27" t="str">
        <f t="shared" si="126"/>
        <v>1900</v>
      </c>
      <c r="E1141" s="26" t="str">
        <f t="shared" si="127"/>
        <v>Q4</v>
      </c>
      <c r="F1141" s="25" t="str">
        <f t="shared" si="128"/>
        <v>Jan-00</v>
      </c>
      <c r="G1141" s="26" t="str">
        <f t="shared" si="129"/>
        <v>Sat</v>
      </c>
      <c r="H1141" s="5"/>
      <c r="I1141" s="42" t="e">
        <f>VLOOKUP(H1141,TABLES!$A$2:$B$146,2,FALSE)</f>
        <v>#N/A</v>
      </c>
      <c r="J1141" s="42" t="e">
        <f>VLOOKUP(I1141,TABLES!$B$2:$C$146,2,FALSE)</f>
        <v>#N/A</v>
      </c>
      <c r="K1141" s="2"/>
      <c r="L1141" s="21">
        <v>0</v>
      </c>
      <c r="M1141" s="21">
        <v>0</v>
      </c>
      <c r="N1141" s="26" t="str">
        <f t="shared" si="130"/>
        <v>0:00</v>
      </c>
      <c r="O1141" s="26">
        <f t="shared" si="131"/>
        <v>0</v>
      </c>
      <c r="P1141" s="42" t="str">
        <f>VLOOKUP(O1141,TABLES!$F$2:$H$8,3)</f>
        <v>zero</v>
      </c>
      <c r="Q1141" s="5"/>
    </row>
    <row r="1142" spans="1:17" x14ac:dyDescent="0.35">
      <c r="A1142" s="39" t="s">
        <v>4</v>
      </c>
      <c r="B1142" s="14"/>
      <c r="C1142" s="26" t="str">
        <f t="shared" si="125"/>
        <v>Q4-1899</v>
      </c>
      <c r="D1142" s="27" t="str">
        <f t="shared" si="126"/>
        <v>1900</v>
      </c>
      <c r="E1142" s="26" t="str">
        <f t="shared" si="127"/>
        <v>Q4</v>
      </c>
      <c r="F1142" s="25" t="str">
        <f t="shared" si="128"/>
        <v>Jan-00</v>
      </c>
      <c r="G1142" s="26" t="str">
        <f t="shared" si="129"/>
        <v>Sat</v>
      </c>
      <c r="H1142" s="5"/>
      <c r="I1142" s="42" t="e">
        <f>VLOOKUP(H1142,TABLES!$A$2:$B$146,2,FALSE)</f>
        <v>#N/A</v>
      </c>
      <c r="J1142" s="42" t="e">
        <f>VLOOKUP(I1142,TABLES!$B$2:$C$146,2,FALSE)</f>
        <v>#N/A</v>
      </c>
      <c r="K1142" s="2"/>
      <c r="L1142" s="21">
        <v>0</v>
      </c>
      <c r="M1142" s="21">
        <v>0</v>
      </c>
      <c r="N1142" s="26" t="str">
        <f t="shared" si="130"/>
        <v>0:00</v>
      </c>
      <c r="O1142" s="26">
        <f t="shared" si="131"/>
        <v>0</v>
      </c>
      <c r="P1142" s="42" t="str">
        <f>VLOOKUP(O1142,TABLES!$F$2:$H$8,3)</f>
        <v>zero</v>
      </c>
      <c r="Q1142" s="5"/>
    </row>
    <row r="1143" spans="1:17" x14ac:dyDescent="0.35">
      <c r="A1143" s="39" t="s">
        <v>4</v>
      </c>
      <c r="B1143" s="14"/>
      <c r="C1143" s="26" t="str">
        <f t="shared" si="125"/>
        <v>Q4-1899</v>
      </c>
      <c r="D1143" s="27" t="str">
        <f t="shared" si="126"/>
        <v>1900</v>
      </c>
      <c r="E1143" s="26" t="str">
        <f t="shared" si="127"/>
        <v>Q4</v>
      </c>
      <c r="F1143" s="25" t="str">
        <f t="shared" si="128"/>
        <v>Jan-00</v>
      </c>
      <c r="G1143" s="26" t="str">
        <f t="shared" si="129"/>
        <v>Sat</v>
      </c>
      <c r="H1143" s="5"/>
      <c r="I1143" s="42" t="e">
        <f>VLOOKUP(H1143,TABLES!$A$2:$B$146,2,FALSE)</f>
        <v>#N/A</v>
      </c>
      <c r="J1143" s="42" t="e">
        <f>VLOOKUP(I1143,TABLES!$B$2:$C$146,2,FALSE)</f>
        <v>#N/A</v>
      </c>
      <c r="K1143" s="2"/>
      <c r="L1143" s="21">
        <v>0</v>
      </c>
      <c r="M1143" s="21">
        <v>0</v>
      </c>
      <c r="N1143" s="26" t="str">
        <f t="shared" si="130"/>
        <v>0:00</v>
      </c>
      <c r="O1143" s="26">
        <f t="shared" si="131"/>
        <v>0</v>
      </c>
      <c r="P1143" s="42" t="str">
        <f>VLOOKUP(O1143,TABLES!$F$2:$H$8,3)</f>
        <v>zero</v>
      </c>
      <c r="Q1143" s="5"/>
    </row>
    <row r="1144" spans="1:17" x14ac:dyDescent="0.35">
      <c r="A1144" s="39" t="s">
        <v>4</v>
      </c>
      <c r="B1144" s="14"/>
      <c r="C1144" s="26" t="str">
        <f t="shared" si="125"/>
        <v>Q4-1899</v>
      </c>
      <c r="D1144" s="27" t="str">
        <f t="shared" si="126"/>
        <v>1900</v>
      </c>
      <c r="E1144" s="26" t="str">
        <f t="shared" si="127"/>
        <v>Q4</v>
      </c>
      <c r="F1144" s="25" t="str">
        <f t="shared" si="128"/>
        <v>Jan-00</v>
      </c>
      <c r="G1144" s="26" t="str">
        <f t="shared" si="129"/>
        <v>Sat</v>
      </c>
      <c r="H1144" s="5"/>
      <c r="I1144" s="42" t="e">
        <f>VLOOKUP(H1144,TABLES!$A$2:$B$146,2,FALSE)</f>
        <v>#N/A</v>
      </c>
      <c r="J1144" s="42" t="e">
        <f>VLOOKUP(I1144,TABLES!$B$2:$C$146,2,FALSE)</f>
        <v>#N/A</v>
      </c>
      <c r="K1144" s="2"/>
      <c r="L1144" s="21">
        <v>0</v>
      </c>
      <c r="M1144" s="21">
        <v>0</v>
      </c>
      <c r="N1144" s="26" t="str">
        <f t="shared" si="130"/>
        <v>0:00</v>
      </c>
      <c r="O1144" s="26">
        <f t="shared" si="131"/>
        <v>0</v>
      </c>
      <c r="P1144" s="42" t="str">
        <f>VLOOKUP(O1144,TABLES!$F$2:$H$8,3)</f>
        <v>zero</v>
      </c>
      <c r="Q1144" s="5"/>
    </row>
    <row r="1145" spans="1:17" x14ac:dyDescent="0.35">
      <c r="A1145" s="39" t="s">
        <v>4</v>
      </c>
      <c r="B1145" s="14"/>
      <c r="C1145" s="26" t="str">
        <f t="shared" si="125"/>
        <v>Q4-1899</v>
      </c>
      <c r="D1145" s="27" t="str">
        <f t="shared" si="126"/>
        <v>1900</v>
      </c>
      <c r="E1145" s="26" t="str">
        <f t="shared" si="127"/>
        <v>Q4</v>
      </c>
      <c r="F1145" s="25" t="str">
        <f t="shared" si="128"/>
        <v>Jan-00</v>
      </c>
      <c r="G1145" s="26" t="str">
        <f t="shared" si="129"/>
        <v>Sat</v>
      </c>
      <c r="H1145" s="5"/>
      <c r="I1145" s="42" t="e">
        <f>VLOOKUP(H1145,TABLES!$A$2:$B$146,2,FALSE)</f>
        <v>#N/A</v>
      </c>
      <c r="J1145" s="42" t="e">
        <f>VLOOKUP(I1145,TABLES!$B$2:$C$146,2,FALSE)</f>
        <v>#N/A</v>
      </c>
      <c r="K1145" s="2"/>
      <c r="L1145" s="21">
        <v>0</v>
      </c>
      <c r="M1145" s="21">
        <v>0</v>
      </c>
      <c r="N1145" s="26" t="str">
        <f t="shared" si="130"/>
        <v>0:00</v>
      </c>
      <c r="O1145" s="26">
        <f t="shared" si="131"/>
        <v>0</v>
      </c>
      <c r="P1145" s="42" t="str">
        <f>VLOOKUP(O1145,TABLES!$F$2:$H$8,3)</f>
        <v>zero</v>
      </c>
      <c r="Q1145" s="5"/>
    </row>
    <row r="1146" spans="1:17" x14ac:dyDescent="0.35">
      <c r="A1146" s="39" t="s">
        <v>4</v>
      </c>
      <c r="B1146" s="14"/>
      <c r="C1146" s="26" t="str">
        <f t="shared" si="125"/>
        <v>Q4-1899</v>
      </c>
      <c r="D1146" s="27" t="str">
        <f t="shared" si="126"/>
        <v>1900</v>
      </c>
      <c r="E1146" s="26" t="str">
        <f t="shared" si="127"/>
        <v>Q4</v>
      </c>
      <c r="F1146" s="25" t="str">
        <f t="shared" si="128"/>
        <v>Jan-00</v>
      </c>
      <c r="G1146" s="26" t="str">
        <f t="shared" si="129"/>
        <v>Sat</v>
      </c>
      <c r="H1146" s="5"/>
      <c r="I1146" s="42" t="e">
        <f>VLOOKUP(H1146,TABLES!$A$2:$B$146,2,FALSE)</f>
        <v>#N/A</v>
      </c>
      <c r="J1146" s="42" t="e">
        <f>VLOOKUP(I1146,TABLES!$B$2:$C$146,2,FALSE)</f>
        <v>#N/A</v>
      </c>
      <c r="K1146" s="2"/>
      <c r="L1146" s="21">
        <v>0</v>
      </c>
      <c r="M1146" s="21">
        <v>0</v>
      </c>
      <c r="N1146" s="26" t="str">
        <f t="shared" si="130"/>
        <v>0:00</v>
      </c>
      <c r="O1146" s="26">
        <f t="shared" si="131"/>
        <v>0</v>
      </c>
      <c r="P1146" s="42" t="str">
        <f>VLOOKUP(O1146,TABLES!$F$2:$H$8,3)</f>
        <v>zero</v>
      </c>
      <c r="Q1146" s="5"/>
    </row>
    <row r="1147" spans="1:17" x14ac:dyDescent="0.35">
      <c r="A1147" s="39" t="s">
        <v>4</v>
      </c>
      <c r="B1147" s="14"/>
      <c r="C1147" s="26" t="str">
        <f t="shared" si="125"/>
        <v>Q4-1899</v>
      </c>
      <c r="D1147" s="27" t="str">
        <f t="shared" si="126"/>
        <v>1900</v>
      </c>
      <c r="E1147" s="26" t="str">
        <f t="shared" si="127"/>
        <v>Q4</v>
      </c>
      <c r="F1147" s="25" t="str">
        <f t="shared" si="128"/>
        <v>Jan-00</v>
      </c>
      <c r="G1147" s="26" t="str">
        <f t="shared" si="129"/>
        <v>Sat</v>
      </c>
      <c r="H1147" s="5"/>
      <c r="I1147" s="42" t="e">
        <f>VLOOKUP(H1147,TABLES!$A$2:$B$146,2,FALSE)</f>
        <v>#N/A</v>
      </c>
      <c r="J1147" s="42" t="e">
        <f>VLOOKUP(I1147,TABLES!$B$2:$C$146,2,FALSE)</f>
        <v>#N/A</v>
      </c>
      <c r="K1147" s="2"/>
      <c r="L1147" s="21">
        <v>0</v>
      </c>
      <c r="M1147" s="21">
        <v>0</v>
      </c>
      <c r="N1147" s="26" t="str">
        <f t="shared" si="130"/>
        <v>0:00</v>
      </c>
      <c r="O1147" s="26">
        <f t="shared" si="131"/>
        <v>0</v>
      </c>
      <c r="P1147" s="42" t="str">
        <f>VLOOKUP(O1147,TABLES!$F$2:$H$8,3)</f>
        <v>zero</v>
      </c>
      <c r="Q1147" s="5"/>
    </row>
    <row r="1148" spans="1:17" x14ac:dyDescent="0.35">
      <c r="A1148" s="39" t="s">
        <v>4</v>
      </c>
      <c r="B1148" s="14"/>
      <c r="C1148" s="26" t="str">
        <f t="shared" si="125"/>
        <v>Q4-1899</v>
      </c>
      <c r="D1148" s="27" t="str">
        <f t="shared" si="126"/>
        <v>1900</v>
      </c>
      <c r="E1148" s="26" t="str">
        <f t="shared" si="127"/>
        <v>Q4</v>
      </c>
      <c r="F1148" s="25" t="str">
        <f t="shared" si="128"/>
        <v>Jan-00</v>
      </c>
      <c r="G1148" s="26" t="str">
        <f t="shared" si="129"/>
        <v>Sat</v>
      </c>
      <c r="H1148" s="5"/>
      <c r="I1148" s="42" t="e">
        <f>VLOOKUP(H1148,TABLES!$A$2:$B$146,2,FALSE)</f>
        <v>#N/A</v>
      </c>
      <c r="J1148" s="42" t="e">
        <f>VLOOKUP(I1148,TABLES!$B$2:$C$146,2,FALSE)</f>
        <v>#N/A</v>
      </c>
      <c r="K1148" s="2"/>
      <c r="L1148" s="21">
        <v>0</v>
      </c>
      <c r="M1148" s="21">
        <v>0</v>
      </c>
      <c r="N1148" s="26" t="str">
        <f t="shared" si="130"/>
        <v>0:00</v>
      </c>
      <c r="O1148" s="26">
        <f t="shared" si="131"/>
        <v>0</v>
      </c>
      <c r="P1148" s="42" t="str">
        <f>VLOOKUP(O1148,TABLES!$F$2:$H$8,3)</f>
        <v>zero</v>
      </c>
      <c r="Q1148" s="5"/>
    </row>
    <row r="1149" spans="1:17" x14ac:dyDescent="0.35">
      <c r="A1149" s="39" t="s">
        <v>4</v>
      </c>
      <c r="B1149" s="14"/>
      <c r="C1149" s="26" t="str">
        <f t="shared" si="125"/>
        <v>Q4-1899</v>
      </c>
      <c r="D1149" s="27" t="str">
        <f t="shared" si="126"/>
        <v>1900</v>
      </c>
      <c r="E1149" s="26" t="str">
        <f t="shared" si="127"/>
        <v>Q4</v>
      </c>
      <c r="F1149" s="25" t="str">
        <f t="shared" si="128"/>
        <v>Jan-00</v>
      </c>
      <c r="G1149" s="26" t="str">
        <f t="shared" si="129"/>
        <v>Sat</v>
      </c>
      <c r="H1149" s="5"/>
      <c r="I1149" s="42" t="e">
        <f>VLOOKUP(H1149,TABLES!$A$2:$B$146,2,FALSE)</f>
        <v>#N/A</v>
      </c>
      <c r="J1149" s="42" t="e">
        <f>VLOOKUP(I1149,TABLES!$B$2:$C$146,2,FALSE)</f>
        <v>#N/A</v>
      </c>
      <c r="K1149" s="2"/>
      <c r="L1149" s="21">
        <v>0</v>
      </c>
      <c r="M1149" s="21">
        <v>0</v>
      </c>
      <c r="N1149" s="26" t="str">
        <f t="shared" si="130"/>
        <v>0:00</v>
      </c>
      <c r="O1149" s="26">
        <f t="shared" si="131"/>
        <v>0</v>
      </c>
      <c r="P1149" s="42" t="str">
        <f>VLOOKUP(O1149,TABLES!$F$2:$H$8,3)</f>
        <v>zero</v>
      </c>
      <c r="Q1149" s="5"/>
    </row>
    <row r="1150" spans="1:17" x14ac:dyDescent="0.35">
      <c r="A1150" s="39" t="s">
        <v>4</v>
      </c>
      <c r="B1150" s="14"/>
      <c r="C1150" s="26" t="str">
        <f t="shared" si="125"/>
        <v>Q4-1899</v>
      </c>
      <c r="D1150" s="27" t="str">
        <f t="shared" si="126"/>
        <v>1900</v>
      </c>
      <c r="E1150" s="26" t="str">
        <f t="shared" si="127"/>
        <v>Q4</v>
      </c>
      <c r="F1150" s="25" t="str">
        <f t="shared" si="128"/>
        <v>Jan-00</v>
      </c>
      <c r="G1150" s="26" t="str">
        <f t="shared" si="129"/>
        <v>Sat</v>
      </c>
      <c r="H1150" s="5"/>
      <c r="I1150" s="42" t="e">
        <f>VLOOKUP(H1150,TABLES!$A$2:$B$146,2,FALSE)</f>
        <v>#N/A</v>
      </c>
      <c r="J1150" s="42" t="e">
        <f>VLOOKUP(I1150,TABLES!$B$2:$C$146,2,FALSE)</f>
        <v>#N/A</v>
      </c>
      <c r="K1150" s="2"/>
      <c r="L1150" s="21">
        <v>0</v>
      </c>
      <c r="M1150" s="21">
        <v>0</v>
      </c>
      <c r="N1150" s="26" t="str">
        <f t="shared" si="130"/>
        <v>0:00</v>
      </c>
      <c r="O1150" s="26">
        <f t="shared" si="131"/>
        <v>0</v>
      </c>
      <c r="P1150" s="42" t="str">
        <f>VLOOKUP(O1150,TABLES!$F$2:$H$8,3)</f>
        <v>zero</v>
      </c>
      <c r="Q1150" s="5"/>
    </row>
    <row r="1151" spans="1:17" x14ac:dyDescent="0.35">
      <c r="A1151" s="39" t="s">
        <v>4</v>
      </c>
      <c r="B1151" s="14"/>
      <c r="C1151" s="26" t="str">
        <f t="shared" si="125"/>
        <v>Q4-1899</v>
      </c>
      <c r="D1151" s="27" t="str">
        <f t="shared" si="126"/>
        <v>1900</v>
      </c>
      <c r="E1151" s="26" t="str">
        <f t="shared" si="127"/>
        <v>Q4</v>
      </c>
      <c r="F1151" s="25" t="str">
        <f t="shared" si="128"/>
        <v>Jan-00</v>
      </c>
      <c r="G1151" s="26" t="str">
        <f t="shared" si="129"/>
        <v>Sat</v>
      </c>
      <c r="H1151" s="5"/>
      <c r="I1151" s="42" t="e">
        <f>VLOOKUP(H1151,TABLES!$A$2:$B$146,2,FALSE)</f>
        <v>#N/A</v>
      </c>
      <c r="J1151" s="42" t="e">
        <f>VLOOKUP(I1151,TABLES!$B$2:$C$146,2,FALSE)</f>
        <v>#N/A</v>
      </c>
      <c r="K1151" s="2"/>
      <c r="L1151" s="21">
        <v>0</v>
      </c>
      <c r="M1151" s="21">
        <v>0</v>
      </c>
      <c r="N1151" s="26" t="str">
        <f t="shared" si="130"/>
        <v>0:00</v>
      </c>
      <c r="O1151" s="26">
        <f t="shared" si="131"/>
        <v>0</v>
      </c>
      <c r="P1151" s="42" t="str">
        <f>VLOOKUP(O1151,TABLES!$F$2:$H$8,3)</f>
        <v>zero</v>
      </c>
      <c r="Q1151" s="5"/>
    </row>
    <row r="1152" spans="1:17" x14ac:dyDescent="0.35">
      <c r="A1152" s="39" t="s">
        <v>4</v>
      </c>
      <c r="B1152" s="14"/>
      <c r="C1152" s="26" t="str">
        <f t="shared" si="125"/>
        <v>Q4-1899</v>
      </c>
      <c r="D1152" s="27" t="str">
        <f t="shared" si="126"/>
        <v>1900</v>
      </c>
      <c r="E1152" s="26" t="str">
        <f t="shared" si="127"/>
        <v>Q4</v>
      </c>
      <c r="F1152" s="25" t="str">
        <f t="shared" si="128"/>
        <v>Jan-00</v>
      </c>
      <c r="G1152" s="26" t="str">
        <f t="shared" si="129"/>
        <v>Sat</v>
      </c>
      <c r="H1152" s="5"/>
      <c r="I1152" s="42" t="e">
        <f>VLOOKUP(H1152,TABLES!$A$2:$B$146,2,FALSE)</f>
        <v>#N/A</v>
      </c>
      <c r="J1152" s="42" t="e">
        <f>VLOOKUP(I1152,TABLES!$B$2:$C$146,2,FALSE)</f>
        <v>#N/A</v>
      </c>
      <c r="K1152" s="2"/>
      <c r="L1152" s="21">
        <v>0</v>
      </c>
      <c r="M1152" s="21">
        <v>0</v>
      </c>
      <c r="N1152" s="26" t="str">
        <f t="shared" si="130"/>
        <v>0:00</v>
      </c>
      <c r="O1152" s="26">
        <f t="shared" si="131"/>
        <v>0</v>
      </c>
      <c r="P1152" s="42" t="str">
        <f>VLOOKUP(O1152,TABLES!$F$2:$H$8,3)</f>
        <v>zero</v>
      </c>
      <c r="Q1152" s="5"/>
    </row>
    <row r="1153" spans="1:17" x14ac:dyDescent="0.35">
      <c r="A1153" s="39" t="s">
        <v>4</v>
      </c>
      <c r="B1153" s="14"/>
      <c r="C1153" s="26" t="str">
        <f t="shared" si="125"/>
        <v>Q4-1899</v>
      </c>
      <c r="D1153" s="27" t="str">
        <f t="shared" si="126"/>
        <v>1900</v>
      </c>
      <c r="E1153" s="26" t="str">
        <f t="shared" si="127"/>
        <v>Q4</v>
      </c>
      <c r="F1153" s="25" t="str">
        <f t="shared" si="128"/>
        <v>Jan-00</v>
      </c>
      <c r="G1153" s="26" t="str">
        <f t="shared" si="129"/>
        <v>Sat</v>
      </c>
      <c r="H1153" s="5"/>
      <c r="I1153" s="42" t="e">
        <f>VLOOKUP(H1153,TABLES!$A$2:$B$146,2,FALSE)</f>
        <v>#N/A</v>
      </c>
      <c r="J1153" s="42" t="e">
        <f>VLOOKUP(I1153,TABLES!$B$2:$C$146,2,FALSE)</f>
        <v>#N/A</v>
      </c>
      <c r="K1153" s="2"/>
      <c r="L1153" s="21">
        <v>0</v>
      </c>
      <c r="M1153" s="21">
        <v>0</v>
      </c>
      <c r="N1153" s="26" t="str">
        <f t="shared" si="130"/>
        <v>0:00</v>
      </c>
      <c r="O1153" s="26">
        <f t="shared" si="131"/>
        <v>0</v>
      </c>
      <c r="P1153" s="42" t="str">
        <f>VLOOKUP(O1153,TABLES!$F$2:$H$8,3)</f>
        <v>zero</v>
      </c>
      <c r="Q1153" s="5"/>
    </row>
    <row r="1154" spans="1:17" x14ac:dyDescent="0.35">
      <c r="A1154" s="39" t="s">
        <v>4</v>
      </c>
      <c r="B1154" s="14"/>
      <c r="C1154" s="26" t="str">
        <f t="shared" si="125"/>
        <v>Q4-1899</v>
      </c>
      <c r="D1154" s="27" t="str">
        <f t="shared" si="126"/>
        <v>1900</v>
      </c>
      <c r="E1154" s="26" t="str">
        <f t="shared" si="127"/>
        <v>Q4</v>
      </c>
      <c r="F1154" s="25" t="str">
        <f t="shared" si="128"/>
        <v>Jan-00</v>
      </c>
      <c r="G1154" s="26" t="str">
        <f t="shared" si="129"/>
        <v>Sat</v>
      </c>
      <c r="H1154" s="5"/>
      <c r="I1154" s="42" t="e">
        <f>VLOOKUP(H1154,TABLES!$A$2:$B$146,2,FALSE)</f>
        <v>#N/A</v>
      </c>
      <c r="J1154" s="42" t="e">
        <f>VLOOKUP(I1154,TABLES!$B$2:$C$146,2,FALSE)</f>
        <v>#N/A</v>
      </c>
      <c r="K1154" s="2"/>
      <c r="L1154" s="21">
        <v>0</v>
      </c>
      <c r="M1154" s="21">
        <v>0</v>
      </c>
      <c r="N1154" s="26" t="str">
        <f t="shared" si="130"/>
        <v>0:00</v>
      </c>
      <c r="O1154" s="26">
        <f t="shared" si="131"/>
        <v>0</v>
      </c>
      <c r="P1154" s="42" t="str">
        <f>VLOOKUP(O1154,TABLES!$F$2:$H$8,3)</f>
        <v>zero</v>
      </c>
      <c r="Q1154" s="5"/>
    </row>
    <row r="1155" spans="1:17" x14ac:dyDescent="0.35">
      <c r="A1155" s="39" t="s">
        <v>4</v>
      </c>
      <c r="B1155" s="14"/>
      <c r="C1155" s="26" t="str">
        <f t="shared" ref="C1155:C1218" si="132">"Q"&amp;CHOOSE(MONTH(B1155),4,4,4,1,1,1,2,2,2,3,3,3)&amp;"-"&amp;IF(MONTH(B1155)&lt;4,0,1)+YEAR(B1155)-1</f>
        <v>Q4-1899</v>
      </c>
      <c r="D1155" s="27" t="str">
        <f t="shared" ref="D1155:D1218" si="133">TEXT(B1155,"yyyy")</f>
        <v>1900</v>
      </c>
      <c r="E1155" s="26" t="str">
        <f t="shared" ref="E1155:E1218" si="134">"Q"&amp;CHOOSE(MONTH(B1155),4,4,4,1,1,1,2,2,2,3,3,3)</f>
        <v>Q4</v>
      </c>
      <c r="F1155" s="25" t="str">
        <f t="shared" ref="F1155:F1218" si="135">TEXT(B1155,"mmm-yy")</f>
        <v>Jan-00</v>
      </c>
      <c r="G1155" s="26" t="str">
        <f t="shared" ref="G1155:G1218" si="136">TEXT(B1155,"ddd")</f>
        <v>Sat</v>
      </c>
      <c r="H1155" s="5"/>
      <c r="I1155" s="42" t="e">
        <f>VLOOKUP(H1155,TABLES!$A$2:$B$146,2,FALSE)</f>
        <v>#N/A</v>
      </c>
      <c r="J1155" s="42" t="e">
        <f>VLOOKUP(I1155,TABLES!$B$2:$C$146,2,FALSE)</f>
        <v>#N/A</v>
      </c>
      <c r="K1155" s="2"/>
      <c r="L1155" s="21">
        <v>0</v>
      </c>
      <c r="M1155" s="21">
        <v>0</v>
      </c>
      <c r="N1155" s="26" t="str">
        <f t="shared" ref="N1155:N1218" si="137">TEXT(M1155-L1155,"H:MM")</f>
        <v>0:00</v>
      </c>
      <c r="O1155" s="26">
        <f t="shared" ref="O1155:O1218" si="138">(M1155-L1155)*1440</f>
        <v>0</v>
      </c>
      <c r="P1155" s="42" t="str">
        <f>VLOOKUP(O1155,TABLES!$F$2:$H$8,3)</f>
        <v>zero</v>
      </c>
      <c r="Q1155" s="5"/>
    </row>
    <row r="1156" spans="1:17" x14ac:dyDescent="0.35">
      <c r="A1156" s="39" t="s">
        <v>4</v>
      </c>
      <c r="B1156" s="14"/>
      <c r="C1156" s="26" t="str">
        <f t="shared" si="132"/>
        <v>Q4-1899</v>
      </c>
      <c r="D1156" s="27" t="str">
        <f t="shared" si="133"/>
        <v>1900</v>
      </c>
      <c r="E1156" s="26" t="str">
        <f t="shared" si="134"/>
        <v>Q4</v>
      </c>
      <c r="F1156" s="25" t="str">
        <f t="shared" si="135"/>
        <v>Jan-00</v>
      </c>
      <c r="G1156" s="26" t="str">
        <f t="shared" si="136"/>
        <v>Sat</v>
      </c>
      <c r="H1156" s="5"/>
      <c r="I1156" s="42" t="e">
        <f>VLOOKUP(H1156,TABLES!$A$2:$B$146,2,FALSE)</f>
        <v>#N/A</v>
      </c>
      <c r="J1156" s="42" t="e">
        <f>VLOOKUP(I1156,TABLES!$B$2:$C$146,2,FALSE)</f>
        <v>#N/A</v>
      </c>
      <c r="K1156" s="2"/>
      <c r="L1156" s="21">
        <v>0</v>
      </c>
      <c r="M1156" s="21">
        <v>0</v>
      </c>
      <c r="N1156" s="26" t="str">
        <f t="shared" si="137"/>
        <v>0:00</v>
      </c>
      <c r="O1156" s="26">
        <f t="shared" si="138"/>
        <v>0</v>
      </c>
      <c r="P1156" s="42" t="str">
        <f>VLOOKUP(O1156,TABLES!$F$2:$H$8,3)</f>
        <v>zero</v>
      </c>
      <c r="Q1156" s="5"/>
    </row>
    <row r="1157" spans="1:17" x14ac:dyDescent="0.35">
      <c r="A1157" s="39" t="s">
        <v>4</v>
      </c>
      <c r="B1157" s="14"/>
      <c r="C1157" s="26" t="str">
        <f t="shared" si="132"/>
        <v>Q4-1899</v>
      </c>
      <c r="D1157" s="27" t="str">
        <f t="shared" si="133"/>
        <v>1900</v>
      </c>
      <c r="E1157" s="26" t="str">
        <f t="shared" si="134"/>
        <v>Q4</v>
      </c>
      <c r="F1157" s="25" t="str">
        <f t="shared" si="135"/>
        <v>Jan-00</v>
      </c>
      <c r="G1157" s="26" t="str">
        <f t="shared" si="136"/>
        <v>Sat</v>
      </c>
      <c r="H1157" s="5"/>
      <c r="I1157" s="42" t="e">
        <f>VLOOKUP(H1157,TABLES!$A$2:$B$146,2,FALSE)</f>
        <v>#N/A</v>
      </c>
      <c r="J1157" s="42" t="e">
        <f>VLOOKUP(I1157,TABLES!$B$2:$C$146,2,FALSE)</f>
        <v>#N/A</v>
      </c>
      <c r="K1157" s="2"/>
      <c r="L1157" s="21">
        <v>0</v>
      </c>
      <c r="M1157" s="21">
        <v>0</v>
      </c>
      <c r="N1157" s="26" t="str">
        <f t="shared" si="137"/>
        <v>0:00</v>
      </c>
      <c r="O1157" s="26">
        <f t="shared" si="138"/>
        <v>0</v>
      </c>
      <c r="P1157" s="42" t="str">
        <f>VLOOKUP(O1157,TABLES!$F$2:$H$8,3)</f>
        <v>zero</v>
      </c>
      <c r="Q1157" s="5"/>
    </row>
    <row r="1158" spans="1:17" x14ac:dyDescent="0.35">
      <c r="A1158" s="39" t="s">
        <v>4</v>
      </c>
      <c r="B1158" s="14"/>
      <c r="C1158" s="26" t="str">
        <f t="shared" si="132"/>
        <v>Q4-1899</v>
      </c>
      <c r="D1158" s="27" t="str">
        <f t="shared" si="133"/>
        <v>1900</v>
      </c>
      <c r="E1158" s="26" t="str">
        <f t="shared" si="134"/>
        <v>Q4</v>
      </c>
      <c r="F1158" s="25" t="str">
        <f t="shared" si="135"/>
        <v>Jan-00</v>
      </c>
      <c r="G1158" s="26" t="str">
        <f t="shared" si="136"/>
        <v>Sat</v>
      </c>
      <c r="H1158" s="5"/>
      <c r="I1158" s="42" t="e">
        <f>VLOOKUP(H1158,TABLES!$A$2:$B$146,2,FALSE)</f>
        <v>#N/A</v>
      </c>
      <c r="J1158" s="42" t="e">
        <f>VLOOKUP(I1158,TABLES!$B$2:$C$146,2,FALSE)</f>
        <v>#N/A</v>
      </c>
      <c r="K1158" s="2"/>
      <c r="L1158" s="21">
        <v>0</v>
      </c>
      <c r="M1158" s="21">
        <v>0</v>
      </c>
      <c r="N1158" s="26" t="str">
        <f t="shared" si="137"/>
        <v>0:00</v>
      </c>
      <c r="O1158" s="26">
        <f t="shared" si="138"/>
        <v>0</v>
      </c>
      <c r="P1158" s="42" t="str">
        <f>VLOOKUP(O1158,TABLES!$F$2:$H$8,3)</f>
        <v>zero</v>
      </c>
      <c r="Q1158" s="5"/>
    </row>
    <row r="1159" spans="1:17" x14ac:dyDescent="0.35">
      <c r="A1159" s="39" t="s">
        <v>4</v>
      </c>
      <c r="B1159" s="14"/>
      <c r="C1159" s="26" t="str">
        <f t="shared" si="132"/>
        <v>Q4-1899</v>
      </c>
      <c r="D1159" s="27" t="str">
        <f t="shared" si="133"/>
        <v>1900</v>
      </c>
      <c r="E1159" s="26" t="str">
        <f t="shared" si="134"/>
        <v>Q4</v>
      </c>
      <c r="F1159" s="25" t="str">
        <f t="shared" si="135"/>
        <v>Jan-00</v>
      </c>
      <c r="G1159" s="26" t="str">
        <f t="shared" si="136"/>
        <v>Sat</v>
      </c>
      <c r="H1159" s="5"/>
      <c r="I1159" s="42" t="e">
        <f>VLOOKUP(H1159,TABLES!$A$2:$B$146,2,FALSE)</f>
        <v>#N/A</v>
      </c>
      <c r="J1159" s="42" t="e">
        <f>VLOOKUP(I1159,TABLES!$B$2:$C$146,2,FALSE)</f>
        <v>#N/A</v>
      </c>
      <c r="K1159" s="2"/>
      <c r="L1159" s="21">
        <v>0</v>
      </c>
      <c r="M1159" s="21">
        <v>0</v>
      </c>
      <c r="N1159" s="26" t="str">
        <f t="shared" si="137"/>
        <v>0:00</v>
      </c>
      <c r="O1159" s="26">
        <f t="shared" si="138"/>
        <v>0</v>
      </c>
      <c r="P1159" s="42" t="str">
        <f>VLOOKUP(O1159,TABLES!$F$2:$H$8,3)</f>
        <v>zero</v>
      </c>
      <c r="Q1159" s="5"/>
    </row>
    <row r="1160" spans="1:17" x14ac:dyDescent="0.35">
      <c r="A1160" s="39" t="s">
        <v>4</v>
      </c>
      <c r="B1160" s="14"/>
      <c r="C1160" s="26" t="str">
        <f t="shared" si="132"/>
        <v>Q4-1899</v>
      </c>
      <c r="D1160" s="27" t="str">
        <f t="shared" si="133"/>
        <v>1900</v>
      </c>
      <c r="E1160" s="26" t="str">
        <f t="shared" si="134"/>
        <v>Q4</v>
      </c>
      <c r="F1160" s="25" t="str">
        <f t="shared" si="135"/>
        <v>Jan-00</v>
      </c>
      <c r="G1160" s="26" t="str">
        <f t="shared" si="136"/>
        <v>Sat</v>
      </c>
      <c r="H1160" s="5"/>
      <c r="I1160" s="42" t="e">
        <f>VLOOKUP(H1160,TABLES!$A$2:$B$146,2,FALSE)</f>
        <v>#N/A</v>
      </c>
      <c r="J1160" s="42" t="e">
        <f>VLOOKUP(I1160,TABLES!$B$2:$C$146,2,FALSE)</f>
        <v>#N/A</v>
      </c>
      <c r="K1160" s="2"/>
      <c r="L1160" s="21">
        <v>0</v>
      </c>
      <c r="M1160" s="21">
        <v>0</v>
      </c>
      <c r="N1160" s="26" t="str">
        <f t="shared" si="137"/>
        <v>0:00</v>
      </c>
      <c r="O1160" s="26">
        <f t="shared" si="138"/>
        <v>0</v>
      </c>
      <c r="P1160" s="42" t="str">
        <f>VLOOKUP(O1160,TABLES!$F$2:$H$8,3)</f>
        <v>zero</v>
      </c>
      <c r="Q1160" s="5"/>
    </row>
    <row r="1161" spans="1:17" x14ac:dyDescent="0.35">
      <c r="A1161" s="39" t="s">
        <v>4</v>
      </c>
      <c r="B1161" s="14"/>
      <c r="C1161" s="26" t="str">
        <f t="shared" si="132"/>
        <v>Q4-1899</v>
      </c>
      <c r="D1161" s="27" t="str">
        <f t="shared" si="133"/>
        <v>1900</v>
      </c>
      <c r="E1161" s="26" t="str">
        <f t="shared" si="134"/>
        <v>Q4</v>
      </c>
      <c r="F1161" s="25" t="str">
        <f t="shared" si="135"/>
        <v>Jan-00</v>
      </c>
      <c r="G1161" s="26" t="str">
        <f t="shared" si="136"/>
        <v>Sat</v>
      </c>
      <c r="H1161" s="5"/>
      <c r="I1161" s="42" t="e">
        <f>VLOOKUP(H1161,TABLES!$A$2:$B$146,2,FALSE)</f>
        <v>#N/A</v>
      </c>
      <c r="J1161" s="42" t="e">
        <f>VLOOKUP(I1161,TABLES!$B$2:$C$146,2,FALSE)</f>
        <v>#N/A</v>
      </c>
      <c r="K1161" s="2"/>
      <c r="L1161" s="21">
        <v>0</v>
      </c>
      <c r="M1161" s="21">
        <v>0</v>
      </c>
      <c r="N1161" s="26" t="str">
        <f t="shared" si="137"/>
        <v>0:00</v>
      </c>
      <c r="O1161" s="26">
        <f t="shared" si="138"/>
        <v>0</v>
      </c>
      <c r="P1161" s="42" t="str">
        <f>VLOOKUP(O1161,TABLES!$F$2:$H$8,3)</f>
        <v>zero</v>
      </c>
      <c r="Q1161" s="5"/>
    </row>
    <row r="1162" spans="1:17" x14ac:dyDescent="0.35">
      <c r="A1162" s="39" t="s">
        <v>4</v>
      </c>
      <c r="B1162" s="14"/>
      <c r="C1162" s="26" t="str">
        <f t="shared" si="132"/>
        <v>Q4-1899</v>
      </c>
      <c r="D1162" s="27" t="str">
        <f t="shared" si="133"/>
        <v>1900</v>
      </c>
      <c r="E1162" s="26" t="str">
        <f t="shared" si="134"/>
        <v>Q4</v>
      </c>
      <c r="F1162" s="25" t="str">
        <f t="shared" si="135"/>
        <v>Jan-00</v>
      </c>
      <c r="G1162" s="26" t="str">
        <f t="shared" si="136"/>
        <v>Sat</v>
      </c>
      <c r="H1162" s="5"/>
      <c r="I1162" s="42" t="e">
        <f>VLOOKUP(H1162,TABLES!$A$2:$B$146,2,FALSE)</f>
        <v>#N/A</v>
      </c>
      <c r="J1162" s="42" t="e">
        <f>VLOOKUP(I1162,TABLES!$B$2:$C$146,2,FALSE)</f>
        <v>#N/A</v>
      </c>
      <c r="K1162" s="2"/>
      <c r="L1162" s="21">
        <v>0</v>
      </c>
      <c r="M1162" s="21">
        <v>0</v>
      </c>
      <c r="N1162" s="26" t="str">
        <f t="shared" si="137"/>
        <v>0:00</v>
      </c>
      <c r="O1162" s="26">
        <f t="shared" si="138"/>
        <v>0</v>
      </c>
      <c r="P1162" s="42" t="str">
        <f>VLOOKUP(O1162,TABLES!$F$2:$H$8,3)</f>
        <v>zero</v>
      </c>
      <c r="Q1162" s="5"/>
    </row>
    <row r="1163" spans="1:17" x14ac:dyDescent="0.35">
      <c r="A1163" s="39" t="s">
        <v>4</v>
      </c>
      <c r="B1163" s="14"/>
      <c r="C1163" s="26" t="str">
        <f t="shared" si="132"/>
        <v>Q4-1899</v>
      </c>
      <c r="D1163" s="27" t="str">
        <f t="shared" si="133"/>
        <v>1900</v>
      </c>
      <c r="E1163" s="26" t="str">
        <f t="shared" si="134"/>
        <v>Q4</v>
      </c>
      <c r="F1163" s="25" t="str">
        <f t="shared" si="135"/>
        <v>Jan-00</v>
      </c>
      <c r="G1163" s="26" t="str">
        <f t="shared" si="136"/>
        <v>Sat</v>
      </c>
      <c r="H1163" s="5"/>
      <c r="I1163" s="42" t="e">
        <f>VLOOKUP(H1163,TABLES!$A$2:$B$146,2,FALSE)</f>
        <v>#N/A</v>
      </c>
      <c r="J1163" s="42" t="e">
        <f>VLOOKUP(I1163,TABLES!$B$2:$C$146,2,FALSE)</f>
        <v>#N/A</v>
      </c>
      <c r="K1163" s="2"/>
      <c r="L1163" s="21">
        <v>0</v>
      </c>
      <c r="M1163" s="21">
        <v>0</v>
      </c>
      <c r="N1163" s="26" t="str">
        <f t="shared" si="137"/>
        <v>0:00</v>
      </c>
      <c r="O1163" s="26">
        <f t="shared" si="138"/>
        <v>0</v>
      </c>
      <c r="P1163" s="42" t="str">
        <f>VLOOKUP(O1163,TABLES!$F$2:$H$8,3)</f>
        <v>zero</v>
      </c>
      <c r="Q1163" s="5"/>
    </row>
    <row r="1164" spans="1:17" x14ac:dyDescent="0.35">
      <c r="A1164" s="39" t="s">
        <v>4</v>
      </c>
      <c r="B1164" s="14"/>
      <c r="C1164" s="26" t="str">
        <f t="shared" si="132"/>
        <v>Q4-1899</v>
      </c>
      <c r="D1164" s="27" t="str">
        <f t="shared" si="133"/>
        <v>1900</v>
      </c>
      <c r="E1164" s="26" t="str">
        <f t="shared" si="134"/>
        <v>Q4</v>
      </c>
      <c r="F1164" s="25" t="str">
        <f t="shared" si="135"/>
        <v>Jan-00</v>
      </c>
      <c r="G1164" s="26" t="str">
        <f t="shared" si="136"/>
        <v>Sat</v>
      </c>
      <c r="H1164" s="5"/>
      <c r="I1164" s="42" t="e">
        <f>VLOOKUP(H1164,TABLES!$A$2:$B$146,2,FALSE)</f>
        <v>#N/A</v>
      </c>
      <c r="J1164" s="42" t="e">
        <f>VLOOKUP(I1164,TABLES!$B$2:$C$146,2,FALSE)</f>
        <v>#N/A</v>
      </c>
      <c r="K1164" s="2"/>
      <c r="L1164" s="21">
        <v>0</v>
      </c>
      <c r="M1164" s="21">
        <v>0</v>
      </c>
      <c r="N1164" s="26" t="str">
        <f t="shared" si="137"/>
        <v>0:00</v>
      </c>
      <c r="O1164" s="26">
        <f t="shared" si="138"/>
        <v>0</v>
      </c>
      <c r="P1164" s="42" t="str">
        <f>VLOOKUP(O1164,TABLES!$F$2:$H$8,3)</f>
        <v>zero</v>
      </c>
      <c r="Q1164" s="5"/>
    </row>
    <row r="1165" spans="1:17" x14ac:dyDescent="0.35">
      <c r="A1165" s="39" t="s">
        <v>4</v>
      </c>
      <c r="B1165" s="14"/>
      <c r="C1165" s="26" t="str">
        <f t="shared" si="132"/>
        <v>Q4-1899</v>
      </c>
      <c r="D1165" s="27" t="str">
        <f t="shared" si="133"/>
        <v>1900</v>
      </c>
      <c r="E1165" s="26" t="str">
        <f t="shared" si="134"/>
        <v>Q4</v>
      </c>
      <c r="F1165" s="25" t="str">
        <f t="shared" si="135"/>
        <v>Jan-00</v>
      </c>
      <c r="G1165" s="26" t="str">
        <f t="shared" si="136"/>
        <v>Sat</v>
      </c>
      <c r="H1165" s="5"/>
      <c r="I1165" s="42" t="e">
        <f>VLOOKUP(H1165,TABLES!$A$2:$B$146,2,FALSE)</f>
        <v>#N/A</v>
      </c>
      <c r="J1165" s="42" t="e">
        <f>VLOOKUP(I1165,TABLES!$B$2:$C$146,2,FALSE)</f>
        <v>#N/A</v>
      </c>
      <c r="K1165" s="2"/>
      <c r="L1165" s="21">
        <v>0</v>
      </c>
      <c r="M1165" s="21">
        <v>0</v>
      </c>
      <c r="N1165" s="26" t="str">
        <f t="shared" si="137"/>
        <v>0:00</v>
      </c>
      <c r="O1165" s="26">
        <f t="shared" si="138"/>
        <v>0</v>
      </c>
      <c r="P1165" s="42" t="str">
        <f>VLOOKUP(O1165,TABLES!$F$2:$H$8,3)</f>
        <v>zero</v>
      </c>
      <c r="Q1165" s="5"/>
    </row>
    <row r="1166" spans="1:17" x14ac:dyDescent="0.35">
      <c r="A1166" s="39" t="s">
        <v>4</v>
      </c>
      <c r="B1166" s="14"/>
      <c r="C1166" s="26" t="str">
        <f t="shared" si="132"/>
        <v>Q4-1899</v>
      </c>
      <c r="D1166" s="27" t="str">
        <f t="shared" si="133"/>
        <v>1900</v>
      </c>
      <c r="E1166" s="26" t="str">
        <f t="shared" si="134"/>
        <v>Q4</v>
      </c>
      <c r="F1166" s="25" t="str">
        <f t="shared" si="135"/>
        <v>Jan-00</v>
      </c>
      <c r="G1166" s="26" t="str">
        <f t="shared" si="136"/>
        <v>Sat</v>
      </c>
      <c r="H1166" s="5"/>
      <c r="I1166" s="42" t="e">
        <f>VLOOKUP(H1166,TABLES!$A$2:$B$146,2,FALSE)</f>
        <v>#N/A</v>
      </c>
      <c r="J1166" s="42" t="e">
        <f>VLOOKUP(I1166,TABLES!$B$2:$C$146,2,FALSE)</f>
        <v>#N/A</v>
      </c>
      <c r="K1166" s="2"/>
      <c r="L1166" s="21">
        <v>0</v>
      </c>
      <c r="M1166" s="21">
        <v>0</v>
      </c>
      <c r="N1166" s="26" t="str">
        <f t="shared" si="137"/>
        <v>0:00</v>
      </c>
      <c r="O1166" s="26">
        <f t="shared" si="138"/>
        <v>0</v>
      </c>
      <c r="P1166" s="42" t="str">
        <f>VLOOKUP(O1166,TABLES!$F$2:$H$8,3)</f>
        <v>zero</v>
      </c>
      <c r="Q1166" s="5"/>
    </row>
    <row r="1167" spans="1:17" x14ac:dyDescent="0.35">
      <c r="A1167" s="39" t="s">
        <v>4</v>
      </c>
      <c r="B1167" s="14"/>
      <c r="C1167" s="26" t="str">
        <f t="shared" si="132"/>
        <v>Q4-1899</v>
      </c>
      <c r="D1167" s="27" t="str">
        <f t="shared" si="133"/>
        <v>1900</v>
      </c>
      <c r="E1167" s="26" t="str">
        <f t="shared" si="134"/>
        <v>Q4</v>
      </c>
      <c r="F1167" s="25" t="str">
        <f t="shared" si="135"/>
        <v>Jan-00</v>
      </c>
      <c r="G1167" s="26" t="str">
        <f t="shared" si="136"/>
        <v>Sat</v>
      </c>
      <c r="H1167" s="5"/>
      <c r="I1167" s="42" t="e">
        <f>VLOOKUP(H1167,TABLES!$A$2:$B$146,2,FALSE)</f>
        <v>#N/A</v>
      </c>
      <c r="J1167" s="42" t="e">
        <f>VLOOKUP(I1167,TABLES!$B$2:$C$146,2,FALSE)</f>
        <v>#N/A</v>
      </c>
      <c r="K1167" s="2"/>
      <c r="L1167" s="21">
        <v>0</v>
      </c>
      <c r="M1167" s="21">
        <v>0</v>
      </c>
      <c r="N1167" s="26" t="str">
        <f t="shared" si="137"/>
        <v>0:00</v>
      </c>
      <c r="O1167" s="26">
        <f t="shared" si="138"/>
        <v>0</v>
      </c>
      <c r="P1167" s="42" t="str">
        <f>VLOOKUP(O1167,TABLES!$F$2:$H$8,3)</f>
        <v>zero</v>
      </c>
      <c r="Q1167" s="5"/>
    </row>
    <row r="1168" spans="1:17" x14ac:dyDescent="0.35">
      <c r="A1168" s="39" t="s">
        <v>4</v>
      </c>
      <c r="B1168" s="14"/>
      <c r="C1168" s="26" t="str">
        <f t="shared" si="132"/>
        <v>Q4-1899</v>
      </c>
      <c r="D1168" s="27" t="str">
        <f t="shared" si="133"/>
        <v>1900</v>
      </c>
      <c r="E1168" s="26" t="str">
        <f t="shared" si="134"/>
        <v>Q4</v>
      </c>
      <c r="F1168" s="25" t="str">
        <f t="shared" si="135"/>
        <v>Jan-00</v>
      </c>
      <c r="G1168" s="26" t="str">
        <f t="shared" si="136"/>
        <v>Sat</v>
      </c>
      <c r="H1168" s="5"/>
      <c r="I1168" s="42" t="e">
        <f>VLOOKUP(H1168,TABLES!$A$2:$B$146,2,FALSE)</f>
        <v>#N/A</v>
      </c>
      <c r="J1168" s="42" t="e">
        <f>VLOOKUP(I1168,TABLES!$B$2:$C$146,2,FALSE)</f>
        <v>#N/A</v>
      </c>
      <c r="K1168" s="2"/>
      <c r="L1168" s="21">
        <v>0</v>
      </c>
      <c r="M1168" s="21">
        <v>0</v>
      </c>
      <c r="N1168" s="26" t="str">
        <f t="shared" si="137"/>
        <v>0:00</v>
      </c>
      <c r="O1168" s="26">
        <f t="shared" si="138"/>
        <v>0</v>
      </c>
      <c r="P1168" s="42" t="str">
        <f>VLOOKUP(O1168,TABLES!$F$2:$H$8,3)</f>
        <v>zero</v>
      </c>
      <c r="Q1168" s="5"/>
    </row>
    <row r="1169" spans="1:17" x14ac:dyDescent="0.35">
      <c r="A1169" s="39" t="s">
        <v>4</v>
      </c>
      <c r="B1169" s="14"/>
      <c r="C1169" s="26" t="str">
        <f t="shared" si="132"/>
        <v>Q4-1899</v>
      </c>
      <c r="D1169" s="27" t="str">
        <f t="shared" si="133"/>
        <v>1900</v>
      </c>
      <c r="E1169" s="26" t="str">
        <f t="shared" si="134"/>
        <v>Q4</v>
      </c>
      <c r="F1169" s="25" t="str">
        <f t="shared" si="135"/>
        <v>Jan-00</v>
      </c>
      <c r="G1169" s="26" t="str">
        <f t="shared" si="136"/>
        <v>Sat</v>
      </c>
      <c r="H1169" s="5"/>
      <c r="I1169" s="42" t="e">
        <f>VLOOKUP(H1169,TABLES!$A$2:$B$146,2,FALSE)</f>
        <v>#N/A</v>
      </c>
      <c r="J1169" s="42" t="e">
        <f>VLOOKUP(I1169,TABLES!$B$2:$C$146,2,FALSE)</f>
        <v>#N/A</v>
      </c>
      <c r="K1169" s="2"/>
      <c r="L1169" s="21">
        <v>0</v>
      </c>
      <c r="M1169" s="21">
        <v>0</v>
      </c>
      <c r="N1169" s="26" t="str">
        <f t="shared" si="137"/>
        <v>0:00</v>
      </c>
      <c r="O1169" s="26">
        <f t="shared" si="138"/>
        <v>0</v>
      </c>
      <c r="P1169" s="42" t="str">
        <f>VLOOKUP(O1169,TABLES!$F$2:$H$8,3)</f>
        <v>zero</v>
      </c>
      <c r="Q1169" s="5"/>
    </row>
    <row r="1170" spans="1:17" x14ac:dyDescent="0.35">
      <c r="A1170" s="39" t="s">
        <v>4</v>
      </c>
      <c r="B1170" s="14"/>
      <c r="C1170" s="26" t="str">
        <f t="shared" si="132"/>
        <v>Q4-1899</v>
      </c>
      <c r="D1170" s="27" t="str">
        <f t="shared" si="133"/>
        <v>1900</v>
      </c>
      <c r="E1170" s="26" t="str">
        <f t="shared" si="134"/>
        <v>Q4</v>
      </c>
      <c r="F1170" s="25" t="str">
        <f t="shared" si="135"/>
        <v>Jan-00</v>
      </c>
      <c r="G1170" s="26" t="str">
        <f t="shared" si="136"/>
        <v>Sat</v>
      </c>
      <c r="H1170" s="5"/>
      <c r="I1170" s="42" t="e">
        <f>VLOOKUP(H1170,TABLES!$A$2:$B$146,2,FALSE)</f>
        <v>#N/A</v>
      </c>
      <c r="J1170" s="42" t="e">
        <f>VLOOKUP(I1170,TABLES!$B$2:$C$146,2,FALSE)</f>
        <v>#N/A</v>
      </c>
      <c r="K1170" s="2"/>
      <c r="L1170" s="21">
        <v>0</v>
      </c>
      <c r="M1170" s="21">
        <v>0</v>
      </c>
      <c r="N1170" s="26" t="str">
        <f t="shared" si="137"/>
        <v>0:00</v>
      </c>
      <c r="O1170" s="26">
        <f t="shared" si="138"/>
        <v>0</v>
      </c>
      <c r="P1170" s="42" t="str">
        <f>VLOOKUP(O1170,TABLES!$F$2:$H$8,3)</f>
        <v>zero</v>
      </c>
      <c r="Q1170" s="5"/>
    </row>
    <row r="1171" spans="1:17" x14ac:dyDescent="0.35">
      <c r="A1171" s="39" t="s">
        <v>4</v>
      </c>
      <c r="B1171" s="14"/>
      <c r="C1171" s="26" t="str">
        <f t="shared" si="132"/>
        <v>Q4-1899</v>
      </c>
      <c r="D1171" s="27" t="str">
        <f t="shared" si="133"/>
        <v>1900</v>
      </c>
      <c r="E1171" s="26" t="str">
        <f t="shared" si="134"/>
        <v>Q4</v>
      </c>
      <c r="F1171" s="25" t="str">
        <f t="shared" si="135"/>
        <v>Jan-00</v>
      </c>
      <c r="G1171" s="26" t="str">
        <f t="shared" si="136"/>
        <v>Sat</v>
      </c>
      <c r="H1171" s="5"/>
      <c r="I1171" s="42" t="e">
        <f>VLOOKUP(H1171,TABLES!$A$2:$B$146,2,FALSE)</f>
        <v>#N/A</v>
      </c>
      <c r="J1171" s="42" t="e">
        <f>VLOOKUP(I1171,TABLES!$B$2:$C$146,2,FALSE)</f>
        <v>#N/A</v>
      </c>
      <c r="K1171" s="2"/>
      <c r="L1171" s="21">
        <v>0</v>
      </c>
      <c r="M1171" s="21">
        <v>0</v>
      </c>
      <c r="N1171" s="26" t="str">
        <f t="shared" si="137"/>
        <v>0:00</v>
      </c>
      <c r="O1171" s="26">
        <f t="shared" si="138"/>
        <v>0</v>
      </c>
      <c r="P1171" s="42" t="str">
        <f>VLOOKUP(O1171,TABLES!$F$2:$H$8,3)</f>
        <v>zero</v>
      </c>
      <c r="Q1171" s="5"/>
    </row>
    <row r="1172" spans="1:17" x14ac:dyDescent="0.35">
      <c r="A1172" s="39" t="s">
        <v>4</v>
      </c>
      <c r="B1172" s="14"/>
      <c r="C1172" s="26" t="str">
        <f t="shared" si="132"/>
        <v>Q4-1899</v>
      </c>
      <c r="D1172" s="27" t="str">
        <f t="shared" si="133"/>
        <v>1900</v>
      </c>
      <c r="E1172" s="26" t="str">
        <f t="shared" si="134"/>
        <v>Q4</v>
      </c>
      <c r="F1172" s="25" t="str">
        <f t="shared" si="135"/>
        <v>Jan-00</v>
      </c>
      <c r="G1172" s="26" t="str">
        <f t="shared" si="136"/>
        <v>Sat</v>
      </c>
      <c r="H1172" s="5"/>
      <c r="I1172" s="42" t="e">
        <f>VLOOKUP(H1172,TABLES!$A$2:$B$146,2,FALSE)</f>
        <v>#N/A</v>
      </c>
      <c r="J1172" s="42" t="e">
        <f>VLOOKUP(I1172,TABLES!$B$2:$C$146,2,FALSE)</f>
        <v>#N/A</v>
      </c>
      <c r="K1172" s="2"/>
      <c r="L1172" s="21">
        <v>0</v>
      </c>
      <c r="M1172" s="21">
        <v>0</v>
      </c>
      <c r="N1172" s="26" t="str">
        <f t="shared" si="137"/>
        <v>0:00</v>
      </c>
      <c r="O1172" s="26">
        <f t="shared" si="138"/>
        <v>0</v>
      </c>
      <c r="P1172" s="42" t="str">
        <f>VLOOKUP(O1172,TABLES!$F$2:$H$8,3)</f>
        <v>zero</v>
      </c>
      <c r="Q1172" s="5"/>
    </row>
    <row r="1173" spans="1:17" x14ac:dyDescent="0.35">
      <c r="A1173" s="39" t="s">
        <v>4</v>
      </c>
      <c r="B1173" s="14"/>
      <c r="C1173" s="26" t="str">
        <f t="shared" si="132"/>
        <v>Q4-1899</v>
      </c>
      <c r="D1173" s="27" t="str">
        <f t="shared" si="133"/>
        <v>1900</v>
      </c>
      <c r="E1173" s="26" t="str">
        <f t="shared" si="134"/>
        <v>Q4</v>
      </c>
      <c r="F1173" s="25" t="str">
        <f t="shared" si="135"/>
        <v>Jan-00</v>
      </c>
      <c r="G1173" s="26" t="str">
        <f t="shared" si="136"/>
        <v>Sat</v>
      </c>
      <c r="H1173" s="5"/>
      <c r="I1173" s="42" t="e">
        <f>VLOOKUP(H1173,TABLES!$A$2:$B$146,2,FALSE)</f>
        <v>#N/A</v>
      </c>
      <c r="J1173" s="42" t="e">
        <f>VLOOKUP(I1173,TABLES!$B$2:$C$146,2,FALSE)</f>
        <v>#N/A</v>
      </c>
      <c r="K1173" s="2"/>
      <c r="L1173" s="21">
        <v>0</v>
      </c>
      <c r="M1173" s="21">
        <v>0</v>
      </c>
      <c r="N1173" s="26" t="str">
        <f t="shared" si="137"/>
        <v>0:00</v>
      </c>
      <c r="O1173" s="26">
        <f t="shared" si="138"/>
        <v>0</v>
      </c>
      <c r="P1173" s="42" t="str">
        <f>VLOOKUP(O1173,TABLES!$F$2:$H$8,3)</f>
        <v>zero</v>
      </c>
      <c r="Q1173" s="5"/>
    </row>
    <row r="1174" spans="1:17" x14ac:dyDescent="0.35">
      <c r="A1174" s="39" t="s">
        <v>4</v>
      </c>
      <c r="B1174" s="14"/>
      <c r="C1174" s="26" t="str">
        <f t="shared" si="132"/>
        <v>Q4-1899</v>
      </c>
      <c r="D1174" s="27" t="str">
        <f t="shared" si="133"/>
        <v>1900</v>
      </c>
      <c r="E1174" s="26" t="str">
        <f t="shared" si="134"/>
        <v>Q4</v>
      </c>
      <c r="F1174" s="25" t="str">
        <f t="shared" si="135"/>
        <v>Jan-00</v>
      </c>
      <c r="G1174" s="26" t="str">
        <f t="shared" si="136"/>
        <v>Sat</v>
      </c>
      <c r="H1174" s="5"/>
      <c r="I1174" s="42" t="e">
        <f>VLOOKUP(H1174,TABLES!$A$2:$B$146,2,FALSE)</f>
        <v>#N/A</v>
      </c>
      <c r="J1174" s="42" t="e">
        <f>VLOOKUP(I1174,TABLES!$B$2:$C$146,2,FALSE)</f>
        <v>#N/A</v>
      </c>
      <c r="K1174" s="2"/>
      <c r="L1174" s="21">
        <v>0</v>
      </c>
      <c r="M1174" s="21">
        <v>0</v>
      </c>
      <c r="N1174" s="26" t="str">
        <f t="shared" si="137"/>
        <v>0:00</v>
      </c>
      <c r="O1174" s="26">
        <f t="shared" si="138"/>
        <v>0</v>
      </c>
      <c r="P1174" s="42" t="str">
        <f>VLOOKUP(O1174,TABLES!$F$2:$H$8,3)</f>
        <v>zero</v>
      </c>
      <c r="Q1174" s="5"/>
    </row>
    <row r="1175" spans="1:17" x14ac:dyDescent="0.35">
      <c r="A1175" s="39" t="s">
        <v>4</v>
      </c>
      <c r="B1175" s="14"/>
      <c r="C1175" s="26" t="str">
        <f t="shared" si="132"/>
        <v>Q4-1899</v>
      </c>
      <c r="D1175" s="27" t="str">
        <f t="shared" si="133"/>
        <v>1900</v>
      </c>
      <c r="E1175" s="26" t="str">
        <f t="shared" si="134"/>
        <v>Q4</v>
      </c>
      <c r="F1175" s="25" t="str">
        <f t="shared" si="135"/>
        <v>Jan-00</v>
      </c>
      <c r="G1175" s="26" t="str">
        <f t="shared" si="136"/>
        <v>Sat</v>
      </c>
      <c r="H1175" s="5"/>
      <c r="I1175" s="42" t="e">
        <f>VLOOKUP(H1175,TABLES!$A$2:$B$146,2,FALSE)</f>
        <v>#N/A</v>
      </c>
      <c r="J1175" s="42" t="e">
        <f>VLOOKUP(I1175,TABLES!$B$2:$C$146,2,FALSE)</f>
        <v>#N/A</v>
      </c>
      <c r="K1175" s="2"/>
      <c r="L1175" s="21">
        <v>0</v>
      </c>
      <c r="M1175" s="21">
        <v>0</v>
      </c>
      <c r="N1175" s="26" t="str">
        <f t="shared" si="137"/>
        <v>0:00</v>
      </c>
      <c r="O1175" s="26">
        <f t="shared" si="138"/>
        <v>0</v>
      </c>
      <c r="P1175" s="42" t="str">
        <f>VLOOKUP(O1175,TABLES!$F$2:$H$8,3)</f>
        <v>zero</v>
      </c>
      <c r="Q1175" s="5"/>
    </row>
    <row r="1176" spans="1:17" x14ac:dyDescent="0.35">
      <c r="A1176" s="39" t="s">
        <v>4</v>
      </c>
      <c r="B1176" s="14"/>
      <c r="C1176" s="26" t="str">
        <f t="shared" si="132"/>
        <v>Q4-1899</v>
      </c>
      <c r="D1176" s="27" t="str">
        <f t="shared" si="133"/>
        <v>1900</v>
      </c>
      <c r="E1176" s="26" t="str">
        <f t="shared" si="134"/>
        <v>Q4</v>
      </c>
      <c r="F1176" s="25" t="str">
        <f t="shared" si="135"/>
        <v>Jan-00</v>
      </c>
      <c r="G1176" s="26" t="str">
        <f t="shared" si="136"/>
        <v>Sat</v>
      </c>
      <c r="H1176" s="5"/>
      <c r="I1176" s="42" t="e">
        <f>VLOOKUP(H1176,TABLES!$A$2:$B$146,2,FALSE)</f>
        <v>#N/A</v>
      </c>
      <c r="J1176" s="42" t="e">
        <f>VLOOKUP(I1176,TABLES!$B$2:$C$146,2,FALSE)</f>
        <v>#N/A</v>
      </c>
      <c r="K1176" s="2"/>
      <c r="L1176" s="21">
        <v>0</v>
      </c>
      <c r="M1176" s="21">
        <v>0</v>
      </c>
      <c r="N1176" s="26" t="str">
        <f t="shared" si="137"/>
        <v>0:00</v>
      </c>
      <c r="O1176" s="26">
        <f t="shared" si="138"/>
        <v>0</v>
      </c>
      <c r="P1176" s="42" t="str">
        <f>VLOOKUP(O1176,TABLES!$F$2:$H$8,3)</f>
        <v>zero</v>
      </c>
      <c r="Q1176" s="5"/>
    </row>
    <row r="1177" spans="1:17" x14ac:dyDescent="0.35">
      <c r="A1177" s="39" t="s">
        <v>4</v>
      </c>
      <c r="B1177" s="14"/>
      <c r="C1177" s="26" t="str">
        <f t="shared" si="132"/>
        <v>Q4-1899</v>
      </c>
      <c r="D1177" s="27" t="str">
        <f t="shared" si="133"/>
        <v>1900</v>
      </c>
      <c r="E1177" s="26" t="str">
        <f t="shared" si="134"/>
        <v>Q4</v>
      </c>
      <c r="F1177" s="25" t="str">
        <f t="shared" si="135"/>
        <v>Jan-00</v>
      </c>
      <c r="G1177" s="26" t="str">
        <f t="shared" si="136"/>
        <v>Sat</v>
      </c>
      <c r="H1177" s="5"/>
      <c r="I1177" s="42" t="e">
        <f>VLOOKUP(H1177,TABLES!$A$2:$B$146,2,FALSE)</f>
        <v>#N/A</v>
      </c>
      <c r="J1177" s="42" t="e">
        <f>VLOOKUP(I1177,TABLES!$B$2:$C$146,2,FALSE)</f>
        <v>#N/A</v>
      </c>
      <c r="K1177" s="2"/>
      <c r="L1177" s="21">
        <v>0</v>
      </c>
      <c r="M1177" s="21">
        <v>0</v>
      </c>
      <c r="N1177" s="26" t="str">
        <f t="shared" si="137"/>
        <v>0:00</v>
      </c>
      <c r="O1177" s="26">
        <f t="shared" si="138"/>
        <v>0</v>
      </c>
      <c r="P1177" s="42" t="str">
        <f>VLOOKUP(O1177,TABLES!$F$2:$H$8,3)</f>
        <v>zero</v>
      </c>
      <c r="Q1177" s="5"/>
    </row>
    <row r="1178" spans="1:17" x14ac:dyDescent="0.35">
      <c r="A1178" s="39" t="s">
        <v>4</v>
      </c>
      <c r="B1178" s="14"/>
      <c r="C1178" s="26" t="str">
        <f t="shared" si="132"/>
        <v>Q4-1899</v>
      </c>
      <c r="D1178" s="27" t="str">
        <f t="shared" si="133"/>
        <v>1900</v>
      </c>
      <c r="E1178" s="26" t="str">
        <f t="shared" si="134"/>
        <v>Q4</v>
      </c>
      <c r="F1178" s="25" t="str">
        <f t="shared" si="135"/>
        <v>Jan-00</v>
      </c>
      <c r="G1178" s="26" t="str">
        <f t="shared" si="136"/>
        <v>Sat</v>
      </c>
      <c r="H1178" s="5"/>
      <c r="I1178" s="42" t="e">
        <f>VLOOKUP(H1178,TABLES!$A$2:$B$146,2,FALSE)</f>
        <v>#N/A</v>
      </c>
      <c r="J1178" s="42" t="e">
        <f>VLOOKUP(I1178,TABLES!$B$2:$C$146,2,FALSE)</f>
        <v>#N/A</v>
      </c>
      <c r="K1178" s="2"/>
      <c r="L1178" s="21">
        <v>0</v>
      </c>
      <c r="M1178" s="21">
        <v>0</v>
      </c>
      <c r="N1178" s="26" t="str">
        <f t="shared" si="137"/>
        <v>0:00</v>
      </c>
      <c r="O1178" s="26">
        <f t="shared" si="138"/>
        <v>0</v>
      </c>
      <c r="P1178" s="42" t="str">
        <f>VLOOKUP(O1178,TABLES!$F$2:$H$8,3)</f>
        <v>zero</v>
      </c>
      <c r="Q1178" s="5"/>
    </row>
    <row r="1179" spans="1:17" x14ac:dyDescent="0.35">
      <c r="A1179" s="39" t="s">
        <v>4</v>
      </c>
      <c r="B1179" s="14"/>
      <c r="C1179" s="26" t="str">
        <f t="shared" si="132"/>
        <v>Q4-1899</v>
      </c>
      <c r="D1179" s="27" t="str">
        <f t="shared" si="133"/>
        <v>1900</v>
      </c>
      <c r="E1179" s="26" t="str">
        <f t="shared" si="134"/>
        <v>Q4</v>
      </c>
      <c r="F1179" s="25" t="str">
        <f t="shared" si="135"/>
        <v>Jan-00</v>
      </c>
      <c r="G1179" s="26" t="str">
        <f t="shared" si="136"/>
        <v>Sat</v>
      </c>
      <c r="H1179" s="5"/>
      <c r="I1179" s="42" t="e">
        <f>VLOOKUP(H1179,TABLES!$A$2:$B$146,2,FALSE)</f>
        <v>#N/A</v>
      </c>
      <c r="J1179" s="42" t="e">
        <f>VLOOKUP(I1179,TABLES!$B$2:$C$146,2,FALSE)</f>
        <v>#N/A</v>
      </c>
      <c r="K1179" s="2"/>
      <c r="L1179" s="21">
        <v>0</v>
      </c>
      <c r="M1179" s="21">
        <v>0</v>
      </c>
      <c r="N1179" s="26" t="str">
        <f t="shared" si="137"/>
        <v>0:00</v>
      </c>
      <c r="O1179" s="26">
        <f t="shared" si="138"/>
        <v>0</v>
      </c>
      <c r="P1179" s="42" t="str">
        <f>VLOOKUP(O1179,TABLES!$F$2:$H$8,3)</f>
        <v>zero</v>
      </c>
      <c r="Q1179" s="5"/>
    </row>
    <row r="1180" spans="1:17" x14ac:dyDescent="0.35">
      <c r="A1180" s="39" t="s">
        <v>4</v>
      </c>
      <c r="B1180" s="14"/>
      <c r="C1180" s="26" t="str">
        <f t="shared" si="132"/>
        <v>Q4-1899</v>
      </c>
      <c r="D1180" s="27" t="str">
        <f t="shared" si="133"/>
        <v>1900</v>
      </c>
      <c r="E1180" s="26" t="str">
        <f t="shared" si="134"/>
        <v>Q4</v>
      </c>
      <c r="F1180" s="25" t="str">
        <f t="shared" si="135"/>
        <v>Jan-00</v>
      </c>
      <c r="G1180" s="26" t="str">
        <f t="shared" si="136"/>
        <v>Sat</v>
      </c>
      <c r="H1180" s="5"/>
      <c r="I1180" s="42" t="e">
        <f>VLOOKUP(H1180,TABLES!$A$2:$B$146,2,FALSE)</f>
        <v>#N/A</v>
      </c>
      <c r="J1180" s="42" t="e">
        <f>VLOOKUP(I1180,TABLES!$B$2:$C$146,2,FALSE)</f>
        <v>#N/A</v>
      </c>
      <c r="K1180" s="2"/>
      <c r="L1180" s="21">
        <v>0</v>
      </c>
      <c r="M1180" s="21">
        <v>0</v>
      </c>
      <c r="N1180" s="26" t="str">
        <f t="shared" si="137"/>
        <v>0:00</v>
      </c>
      <c r="O1180" s="26">
        <f t="shared" si="138"/>
        <v>0</v>
      </c>
      <c r="P1180" s="42" t="str">
        <f>VLOOKUP(O1180,TABLES!$F$2:$H$8,3)</f>
        <v>zero</v>
      </c>
      <c r="Q1180" s="5"/>
    </row>
    <row r="1181" spans="1:17" x14ac:dyDescent="0.35">
      <c r="A1181" s="39" t="s">
        <v>4</v>
      </c>
      <c r="B1181" s="14"/>
      <c r="C1181" s="26" t="str">
        <f t="shared" si="132"/>
        <v>Q4-1899</v>
      </c>
      <c r="D1181" s="27" t="str">
        <f t="shared" si="133"/>
        <v>1900</v>
      </c>
      <c r="E1181" s="26" t="str">
        <f t="shared" si="134"/>
        <v>Q4</v>
      </c>
      <c r="F1181" s="25" t="str">
        <f t="shared" si="135"/>
        <v>Jan-00</v>
      </c>
      <c r="G1181" s="26" t="str">
        <f t="shared" si="136"/>
        <v>Sat</v>
      </c>
      <c r="H1181" s="5"/>
      <c r="I1181" s="42" t="e">
        <f>VLOOKUP(H1181,TABLES!$A$2:$B$146,2,FALSE)</f>
        <v>#N/A</v>
      </c>
      <c r="J1181" s="42" t="e">
        <f>VLOOKUP(I1181,TABLES!$B$2:$C$146,2,FALSE)</f>
        <v>#N/A</v>
      </c>
      <c r="K1181" s="2"/>
      <c r="L1181" s="21">
        <v>0</v>
      </c>
      <c r="M1181" s="21">
        <v>0</v>
      </c>
      <c r="N1181" s="26" t="str">
        <f t="shared" si="137"/>
        <v>0:00</v>
      </c>
      <c r="O1181" s="26">
        <f t="shared" si="138"/>
        <v>0</v>
      </c>
      <c r="P1181" s="42" t="str">
        <f>VLOOKUP(O1181,TABLES!$F$2:$H$8,3)</f>
        <v>zero</v>
      </c>
      <c r="Q1181" s="5"/>
    </row>
    <row r="1182" spans="1:17" x14ac:dyDescent="0.35">
      <c r="A1182" s="39" t="s">
        <v>4</v>
      </c>
      <c r="B1182" s="14"/>
      <c r="C1182" s="26" t="str">
        <f t="shared" si="132"/>
        <v>Q4-1899</v>
      </c>
      <c r="D1182" s="27" t="str">
        <f t="shared" si="133"/>
        <v>1900</v>
      </c>
      <c r="E1182" s="26" t="str">
        <f t="shared" si="134"/>
        <v>Q4</v>
      </c>
      <c r="F1182" s="25" t="str">
        <f t="shared" si="135"/>
        <v>Jan-00</v>
      </c>
      <c r="G1182" s="26" t="str">
        <f t="shared" si="136"/>
        <v>Sat</v>
      </c>
      <c r="H1182" s="5"/>
      <c r="I1182" s="42" t="e">
        <f>VLOOKUP(H1182,TABLES!$A$2:$B$146,2,FALSE)</f>
        <v>#N/A</v>
      </c>
      <c r="J1182" s="42" t="e">
        <f>VLOOKUP(I1182,TABLES!$B$2:$C$146,2,FALSE)</f>
        <v>#N/A</v>
      </c>
      <c r="K1182" s="2"/>
      <c r="L1182" s="21">
        <v>0</v>
      </c>
      <c r="M1182" s="21">
        <v>0</v>
      </c>
      <c r="N1182" s="26" t="str">
        <f t="shared" si="137"/>
        <v>0:00</v>
      </c>
      <c r="O1182" s="26">
        <f t="shared" si="138"/>
        <v>0</v>
      </c>
      <c r="P1182" s="42" t="str">
        <f>VLOOKUP(O1182,TABLES!$F$2:$H$8,3)</f>
        <v>zero</v>
      </c>
      <c r="Q1182" s="5"/>
    </row>
    <row r="1183" spans="1:17" x14ac:dyDescent="0.35">
      <c r="A1183" s="39" t="s">
        <v>4</v>
      </c>
      <c r="B1183" s="14"/>
      <c r="C1183" s="26" t="str">
        <f t="shared" si="132"/>
        <v>Q4-1899</v>
      </c>
      <c r="D1183" s="27" t="str">
        <f t="shared" si="133"/>
        <v>1900</v>
      </c>
      <c r="E1183" s="26" t="str">
        <f t="shared" si="134"/>
        <v>Q4</v>
      </c>
      <c r="F1183" s="25" t="str">
        <f t="shared" si="135"/>
        <v>Jan-00</v>
      </c>
      <c r="G1183" s="26" t="str">
        <f t="shared" si="136"/>
        <v>Sat</v>
      </c>
      <c r="H1183" s="5"/>
      <c r="I1183" s="42" t="e">
        <f>VLOOKUP(H1183,TABLES!$A$2:$B$146,2,FALSE)</f>
        <v>#N/A</v>
      </c>
      <c r="J1183" s="42" t="e">
        <f>VLOOKUP(I1183,TABLES!$B$2:$C$146,2,FALSE)</f>
        <v>#N/A</v>
      </c>
      <c r="K1183" s="2"/>
      <c r="L1183" s="21">
        <v>0</v>
      </c>
      <c r="M1183" s="21">
        <v>0</v>
      </c>
      <c r="N1183" s="26" t="str">
        <f t="shared" si="137"/>
        <v>0:00</v>
      </c>
      <c r="O1183" s="26">
        <f t="shared" si="138"/>
        <v>0</v>
      </c>
      <c r="P1183" s="42" t="str">
        <f>VLOOKUP(O1183,TABLES!$F$2:$H$8,3)</f>
        <v>zero</v>
      </c>
      <c r="Q1183" s="5"/>
    </row>
    <row r="1184" spans="1:17" x14ac:dyDescent="0.35">
      <c r="A1184" s="39" t="s">
        <v>4</v>
      </c>
      <c r="B1184" s="14"/>
      <c r="C1184" s="26" t="str">
        <f t="shared" si="132"/>
        <v>Q4-1899</v>
      </c>
      <c r="D1184" s="27" t="str">
        <f t="shared" si="133"/>
        <v>1900</v>
      </c>
      <c r="E1184" s="26" t="str">
        <f t="shared" si="134"/>
        <v>Q4</v>
      </c>
      <c r="F1184" s="25" t="str">
        <f t="shared" si="135"/>
        <v>Jan-00</v>
      </c>
      <c r="G1184" s="26" t="str">
        <f t="shared" si="136"/>
        <v>Sat</v>
      </c>
      <c r="H1184" s="5"/>
      <c r="I1184" s="42" t="e">
        <f>VLOOKUP(H1184,TABLES!$A$2:$B$146,2,FALSE)</f>
        <v>#N/A</v>
      </c>
      <c r="J1184" s="42" t="e">
        <f>VLOOKUP(I1184,TABLES!$B$2:$C$146,2,FALSE)</f>
        <v>#N/A</v>
      </c>
      <c r="K1184" s="2"/>
      <c r="L1184" s="21">
        <v>0</v>
      </c>
      <c r="M1184" s="21">
        <v>0</v>
      </c>
      <c r="N1184" s="26" t="str">
        <f t="shared" si="137"/>
        <v>0:00</v>
      </c>
      <c r="O1184" s="26">
        <f t="shared" si="138"/>
        <v>0</v>
      </c>
      <c r="P1184" s="42" t="str">
        <f>VLOOKUP(O1184,TABLES!$F$2:$H$8,3)</f>
        <v>zero</v>
      </c>
      <c r="Q1184" s="5"/>
    </row>
    <row r="1185" spans="1:17" x14ac:dyDescent="0.35">
      <c r="A1185" s="39" t="s">
        <v>4</v>
      </c>
      <c r="B1185" s="14"/>
      <c r="C1185" s="26" t="str">
        <f t="shared" si="132"/>
        <v>Q4-1899</v>
      </c>
      <c r="D1185" s="27" t="str">
        <f t="shared" si="133"/>
        <v>1900</v>
      </c>
      <c r="E1185" s="26" t="str">
        <f t="shared" si="134"/>
        <v>Q4</v>
      </c>
      <c r="F1185" s="25" t="str">
        <f t="shared" si="135"/>
        <v>Jan-00</v>
      </c>
      <c r="G1185" s="26" t="str">
        <f t="shared" si="136"/>
        <v>Sat</v>
      </c>
      <c r="H1185" s="5"/>
      <c r="I1185" s="42" t="e">
        <f>VLOOKUP(H1185,TABLES!$A$2:$B$146,2,FALSE)</f>
        <v>#N/A</v>
      </c>
      <c r="J1185" s="42" t="e">
        <f>VLOOKUP(I1185,TABLES!$B$2:$C$146,2,FALSE)</f>
        <v>#N/A</v>
      </c>
      <c r="K1185" s="2"/>
      <c r="L1185" s="21">
        <v>0</v>
      </c>
      <c r="M1185" s="21">
        <v>0</v>
      </c>
      <c r="N1185" s="26" t="str">
        <f t="shared" si="137"/>
        <v>0:00</v>
      </c>
      <c r="O1185" s="26">
        <f t="shared" si="138"/>
        <v>0</v>
      </c>
      <c r="P1185" s="42" t="str">
        <f>VLOOKUP(O1185,TABLES!$F$2:$H$8,3)</f>
        <v>zero</v>
      </c>
      <c r="Q1185" s="5"/>
    </row>
    <row r="1186" spans="1:17" x14ac:dyDescent="0.35">
      <c r="A1186" s="39" t="s">
        <v>4</v>
      </c>
      <c r="B1186" s="14"/>
      <c r="C1186" s="26" t="str">
        <f t="shared" si="132"/>
        <v>Q4-1899</v>
      </c>
      <c r="D1186" s="27" t="str">
        <f t="shared" si="133"/>
        <v>1900</v>
      </c>
      <c r="E1186" s="26" t="str">
        <f t="shared" si="134"/>
        <v>Q4</v>
      </c>
      <c r="F1186" s="25" t="str">
        <f t="shared" si="135"/>
        <v>Jan-00</v>
      </c>
      <c r="G1186" s="26" t="str">
        <f t="shared" si="136"/>
        <v>Sat</v>
      </c>
      <c r="H1186" s="5"/>
      <c r="I1186" s="42" t="e">
        <f>VLOOKUP(H1186,TABLES!$A$2:$B$146,2,FALSE)</f>
        <v>#N/A</v>
      </c>
      <c r="J1186" s="42" t="e">
        <f>VLOOKUP(I1186,TABLES!$B$2:$C$146,2,FALSE)</f>
        <v>#N/A</v>
      </c>
      <c r="K1186" s="2"/>
      <c r="L1186" s="21">
        <v>0</v>
      </c>
      <c r="M1186" s="21">
        <v>0</v>
      </c>
      <c r="N1186" s="26" t="str">
        <f t="shared" si="137"/>
        <v>0:00</v>
      </c>
      <c r="O1186" s="26">
        <f t="shared" si="138"/>
        <v>0</v>
      </c>
      <c r="P1186" s="42" t="str">
        <f>VLOOKUP(O1186,TABLES!$F$2:$H$8,3)</f>
        <v>zero</v>
      </c>
      <c r="Q1186" s="5"/>
    </row>
    <row r="1187" spans="1:17" x14ac:dyDescent="0.35">
      <c r="A1187" s="39" t="s">
        <v>4</v>
      </c>
      <c r="B1187" s="14"/>
      <c r="C1187" s="26" t="str">
        <f t="shared" si="132"/>
        <v>Q4-1899</v>
      </c>
      <c r="D1187" s="27" t="str">
        <f t="shared" si="133"/>
        <v>1900</v>
      </c>
      <c r="E1187" s="26" t="str">
        <f t="shared" si="134"/>
        <v>Q4</v>
      </c>
      <c r="F1187" s="25" t="str">
        <f t="shared" si="135"/>
        <v>Jan-00</v>
      </c>
      <c r="G1187" s="26" t="str">
        <f t="shared" si="136"/>
        <v>Sat</v>
      </c>
      <c r="H1187" s="5"/>
      <c r="I1187" s="42" t="e">
        <f>VLOOKUP(H1187,TABLES!$A$2:$B$146,2,FALSE)</f>
        <v>#N/A</v>
      </c>
      <c r="J1187" s="42" t="e">
        <f>VLOOKUP(I1187,TABLES!$B$2:$C$146,2,FALSE)</f>
        <v>#N/A</v>
      </c>
      <c r="K1187" s="2"/>
      <c r="L1187" s="21">
        <v>0</v>
      </c>
      <c r="M1187" s="21">
        <v>0</v>
      </c>
      <c r="N1187" s="26" t="str">
        <f t="shared" si="137"/>
        <v>0:00</v>
      </c>
      <c r="O1187" s="26">
        <f t="shared" si="138"/>
        <v>0</v>
      </c>
      <c r="P1187" s="42" t="str">
        <f>VLOOKUP(O1187,TABLES!$F$2:$H$8,3)</f>
        <v>zero</v>
      </c>
      <c r="Q1187" s="5"/>
    </row>
    <row r="1188" spans="1:17" x14ac:dyDescent="0.35">
      <c r="A1188" s="39" t="s">
        <v>4</v>
      </c>
      <c r="B1188" s="14"/>
      <c r="C1188" s="26" t="str">
        <f t="shared" si="132"/>
        <v>Q4-1899</v>
      </c>
      <c r="D1188" s="27" t="str">
        <f t="shared" si="133"/>
        <v>1900</v>
      </c>
      <c r="E1188" s="26" t="str">
        <f t="shared" si="134"/>
        <v>Q4</v>
      </c>
      <c r="F1188" s="25" t="str">
        <f t="shared" si="135"/>
        <v>Jan-00</v>
      </c>
      <c r="G1188" s="26" t="str">
        <f t="shared" si="136"/>
        <v>Sat</v>
      </c>
      <c r="H1188" s="5"/>
      <c r="I1188" s="42" t="e">
        <f>VLOOKUP(H1188,TABLES!$A$2:$B$146,2,FALSE)</f>
        <v>#N/A</v>
      </c>
      <c r="J1188" s="42" t="e">
        <f>VLOOKUP(I1188,TABLES!$B$2:$C$146,2,FALSE)</f>
        <v>#N/A</v>
      </c>
      <c r="K1188" s="2"/>
      <c r="L1188" s="21">
        <v>0</v>
      </c>
      <c r="M1188" s="21">
        <v>0</v>
      </c>
      <c r="N1188" s="26" t="str">
        <f t="shared" si="137"/>
        <v>0:00</v>
      </c>
      <c r="O1188" s="26">
        <f t="shared" si="138"/>
        <v>0</v>
      </c>
      <c r="P1188" s="42" t="str">
        <f>VLOOKUP(O1188,TABLES!$F$2:$H$8,3)</f>
        <v>zero</v>
      </c>
      <c r="Q1188" s="5"/>
    </row>
    <row r="1189" spans="1:17" x14ac:dyDescent="0.35">
      <c r="A1189" s="39" t="s">
        <v>4</v>
      </c>
      <c r="B1189" s="14"/>
      <c r="C1189" s="26" t="str">
        <f t="shared" si="132"/>
        <v>Q4-1899</v>
      </c>
      <c r="D1189" s="27" t="str">
        <f t="shared" si="133"/>
        <v>1900</v>
      </c>
      <c r="E1189" s="26" t="str">
        <f t="shared" si="134"/>
        <v>Q4</v>
      </c>
      <c r="F1189" s="25" t="str">
        <f t="shared" si="135"/>
        <v>Jan-00</v>
      </c>
      <c r="G1189" s="26" t="str">
        <f t="shared" si="136"/>
        <v>Sat</v>
      </c>
      <c r="H1189" s="5"/>
      <c r="I1189" s="42" t="e">
        <f>VLOOKUP(H1189,TABLES!$A$2:$B$146,2,FALSE)</f>
        <v>#N/A</v>
      </c>
      <c r="J1189" s="42" t="e">
        <f>VLOOKUP(I1189,TABLES!$B$2:$C$146,2,FALSE)</f>
        <v>#N/A</v>
      </c>
      <c r="K1189" s="2"/>
      <c r="L1189" s="21">
        <v>0</v>
      </c>
      <c r="M1189" s="21">
        <v>0</v>
      </c>
      <c r="N1189" s="26" t="str">
        <f t="shared" si="137"/>
        <v>0:00</v>
      </c>
      <c r="O1189" s="26">
        <f t="shared" si="138"/>
        <v>0</v>
      </c>
      <c r="P1189" s="42" t="str">
        <f>VLOOKUP(O1189,TABLES!$F$2:$H$8,3)</f>
        <v>zero</v>
      </c>
      <c r="Q1189" s="5"/>
    </row>
    <row r="1190" spans="1:17" x14ac:dyDescent="0.35">
      <c r="A1190" s="39" t="s">
        <v>4</v>
      </c>
      <c r="B1190" s="14"/>
      <c r="C1190" s="26" t="str">
        <f t="shared" si="132"/>
        <v>Q4-1899</v>
      </c>
      <c r="D1190" s="27" t="str">
        <f t="shared" si="133"/>
        <v>1900</v>
      </c>
      <c r="E1190" s="26" t="str">
        <f t="shared" si="134"/>
        <v>Q4</v>
      </c>
      <c r="F1190" s="25" t="str">
        <f t="shared" si="135"/>
        <v>Jan-00</v>
      </c>
      <c r="G1190" s="26" t="str">
        <f t="shared" si="136"/>
        <v>Sat</v>
      </c>
      <c r="H1190" s="5"/>
      <c r="I1190" s="42" t="e">
        <f>VLOOKUP(H1190,TABLES!$A$2:$B$146,2,FALSE)</f>
        <v>#N/A</v>
      </c>
      <c r="J1190" s="42" t="e">
        <f>VLOOKUP(I1190,TABLES!$B$2:$C$146,2,FALSE)</f>
        <v>#N/A</v>
      </c>
      <c r="K1190" s="2"/>
      <c r="L1190" s="21">
        <v>0</v>
      </c>
      <c r="M1190" s="21">
        <v>0</v>
      </c>
      <c r="N1190" s="26" t="str">
        <f t="shared" si="137"/>
        <v>0:00</v>
      </c>
      <c r="O1190" s="26">
        <f t="shared" si="138"/>
        <v>0</v>
      </c>
      <c r="P1190" s="42" t="str">
        <f>VLOOKUP(O1190,TABLES!$F$2:$H$8,3)</f>
        <v>zero</v>
      </c>
      <c r="Q1190" s="5"/>
    </row>
    <row r="1191" spans="1:17" x14ac:dyDescent="0.35">
      <c r="A1191" s="39" t="s">
        <v>4</v>
      </c>
      <c r="B1191" s="14"/>
      <c r="C1191" s="26" t="str">
        <f t="shared" si="132"/>
        <v>Q4-1899</v>
      </c>
      <c r="D1191" s="27" t="str">
        <f t="shared" si="133"/>
        <v>1900</v>
      </c>
      <c r="E1191" s="26" t="str">
        <f t="shared" si="134"/>
        <v>Q4</v>
      </c>
      <c r="F1191" s="25" t="str">
        <f t="shared" si="135"/>
        <v>Jan-00</v>
      </c>
      <c r="G1191" s="26" t="str">
        <f t="shared" si="136"/>
        <v>Sat</v>
      </c>
      <c r="H1191" s="5"/>
      <c r="I1191" s="42" t="e">
        <f>VLOOKUP(H1191,TABLES!$A$2:$B$146,2,FALSE)</f>
        <v>#N/A</v>
      </c>
      <c r="J1191" s="42" t="e">
        <f>VLOOKUP(I1191,TABLES!$B$2:$C$146,2,FALSE)</f>
        <v>#N/A</v>
      </c>
      <c r="K1191" s="2"/>
      <c r="L1191" s="21">
        <v>0</v>
      </c>
      <c r="M1191" s="21">
        <v>0</v>
      </c>
      <c r="N1191" s="26" t="str">
        <f t="shared" si="137"/>
        <v>0:00</v>
      </c>
      <c r="O1191" s="26">
        <f t="shared" si="138"/>
        <v>0</v>
      </c>
      <c r="P1191" s="42" t="str">
        <f>VLOOKUP(O1191,TABLES!$F$2:$H$8,3)</f>
        <v>zero</v>
      </c>
      <c r="Q1191" s="5"/>
    </row>
    <row r="1192" spans="1:17" x14ac:dyDescent="0.35">
      <c r="A1192" s="39" t="s">
        <v>4</v>
      </c>
      <c r="B1192" s="14"/>
      <c r="C1192" s="26" t="str">
        <f t="shared" si="132"/>
        <v>Q4-1899</v>
      </c>
      <c r="D1192" s="27" t="str">
        <f t="shared" si="133"/>
        <v>1900</v>
      </c>
      <c r="E1192" s="26" t="str">
        <f t="shared" si="134"/>
        <v>Q4</v>
      </c>
      <c r="F1192" s="25" t="str">
        <f t="shared" si="135"/>
        <v>Jan-00</v>
      </c>
      <c r="G1192" s="26" t="str">
        <f t="shared" si="136"/>
        <v>Sat</v>
      </c>
      <c r="H1192" s="5"/>
      <c r="I1192" s="42" t="e">
        <f>VLOOKUP(H1192,TABLES!$A$2:$B$146,2,FALSE)</f>
        <v>#N/A</v>
      </c>
      <c r="J1192" s="42" t="e">
        <f>VLOOKUP(I1192,TABLES!$B$2:$C$146,2,FALSE)</f>
        <v>#N/A</v>
      </c>
      <c r="K1192" s="2"/>
      <c r="L1192" s="21">
        <v>0</v>
      </c>
      <c r="M1192" s="21">
        <v>0</v>
      </c>
      <c r="N1192" s="26" t="str">
        <f t="shared" si="137"/>
        <v>0:00</v>
      </c>
      <c r="O1192" s="26">
        <f t="shared" si="138"/>
        <v>0</v>
      </c>
      <c r="P1192" s="42" t="str">
        <f>VLOOKUP(O1192,TABLES!$F$2:$H$8,3)</f>
        <v>zero</v>
      </c>
      <c r="Q1192" s="5"/>
    </row>
    <row r="1193" spans="1:17" x14ac:dyDescent="0.35">
      <c r="A1193" s="39" t="s">
        <v>4</v>
      </c>
      <c r="B1193" s="14"/>
      <c r="C1193" s="26" t="str">
        <f t="shared" si="132"/>
        <v>Q4-1899</v>
      </c>
      <c r="D1193" s="27" t="str">
        <f t="shared" si="133"/>
        <v>1900</v>
      </c>
      <c r="E1193" s="26" t="str">
        <f t="shared" si="134"/>
        <v>Q4</v>
      </c>
      <c r="F1193" s="25" t="str">
        <f t="shared" si="135"/>
        <v>Jan-00</v>
      </c>
      <c r="G1193" s="26" t="str">
        <f t="shared" si="136"/>
        <v>Sat</v>
      </c>
      <c r="H1193" s="5"/>
      <c r="I1193" s="42" t="e">
        <f>VLOOKUP(H1193,TABLES!$A$2:$B$146,2,FALSE)</f>
        <v>#N/A</v>
      </c>
      <c r="J1193" s="42" t="e">
        <f>VLOOKUP(I1193,TABLES!$B$2:$C$146,2,FALSE)</f>
        <v>#N/A</v>
      </c>
      <c r="K1193" s="2"/>
      <c r="L1193" s="21">
        <v>0</v>
      </c>
      <c r="M1193" s="21">
        <v>0</v>
      </c>
      <c r="N1193" s="26" t="str">
        <f t="shared" si="137"/>
        <v>0:00</v>
      </c>
      <c r="O1193" s="26">
        <f t="shared" si="138"/>
        <v>0</v>
      </c>
      <c r="P1193" s="42" t="str">
        <f>VLOOKUP(O1193,TABLES!$F$2:$H$8,3)</f>
        <v>zero</v>
      </c>
      <c r="Q1193" s="5"/>
    </row>
    <row r="1194" spans="1:17" x14ac:dyDescent="0.35">
      <c r="A1194" s="39" t="s">
        <v>4</v>
      </c>
      <c r="B1194" s="14"/>
      <c r="C1194" s="26" t="str">
        <f t="shared" si="132"/>
        <v>Q4-1899</v>
      </c>
      <c r="D1194" s="27" t="str">
        <f t="shared" si="133"/>
        <v>1900</v>
      </c>
      <c r="E1194" s="26" t="str">
        <f t="shared" si="134"/>
        <v>Q4</v>
      </c>
      <c r="F1194" s="25" t="str">
        <f t="shared" si="135"/>
        <v>Jan-00</v>
      </c>
      <c r="G1194" s="26" t="str">
        <f t="shared" si="136"/>
        <v>Sat</v>
      </c>
      <c r="H1194" s="5"/>
      <c r="I1194" s="42" t="e">
        <f>VLOOKUP(H1194,TABLES!$A$2:$B$146,2,FALSE)</f>
        <v>#N/A</v>
      </c>
      <c r="J1194" s="42" t="e">
        <f>VLOOKUP(I1194,TABLES!$B$2:$C$146,2,FALSE)</f>
        <v>#N/A</v>
      </c>
      <c r="K1194" s="2"/>
      <c r="L1194" s="21">
        <v>0</v>
      </c>
      <c r="M1194" s="21">
        <v>0</v>
      </c>
      <c r="N1194" s="26" t="str">
        <f t="shared" si="137"/>
        <v>0:00</v>
      </c>
      <c r="O1194" s="26">
        <f t="shared" si="138"/>
        <v>0</v>
      </c>
      <c r="P1194" s="42" t="str">
        <f>VLOOKUP(O1194,TABLES!$F$2:$H$8,3)</f>
        <v>zero</v>
      </c>
      <c r="Q1194" s="5"/>
    </row>
    <row r="1195" spans="1:17" x14ac:dyDescent="0.35">
      <c r="A1195" s="39" t="s">
        <v>4</v>
      </c>
      <c r="B1195" s="14"/>
      <c r="C1195" s="26" t="str">
        <f t="shared" si="132"/>
        <v>Q4-1899</v>
      </c>
      <c r="D1195" s="27" t="str">
        <f t="shared" si="133"/>
        <v>1900</v>
      </c>
      <c r="E1195" s="26" t="str">
        <f t="shared" si="134"/>
        <v>Q4</v>
      </c>
      <c r="F1195" s="25" t="str">
        <f t="shared" si="135"/>
        <v>Jan-00</v>
      </c>
      <c r="G1195" s="26" t="str">
        <f t="shared" si="136"/>
        <v>Sat</v>
      </c>
      <c r="H1195" s="5"/>
      <c r="I1195" s="42" t="e">
        <f>VLOOKUP(H1195,TABLES!$A$2:$B$146,2,FALSE)</f>
        <v>#N/A</v>
      </c>
      <c r="J1195" s="42" t="e">
        <f>VLOOKUP(I1195,TABLES!$B$2:$C$146,2,FALSE)</f>
        <v>#N/A</v>
      </c>
      <c r="K1195" s="2"/>
      <c r="L1195" s="21">
        <v>0</v>
      </c>
      <c r="M1195" s="21">
        <v>0</v>
      </c>
      <c r="N1195" s="26" t="str">
        <f t="shared" si="137"/>
        <v>0:00</v>
      </c>
      <c r="O1195" s="26">
        <f t="shared" si="138"/>
        <v>0</v>
      </c>
      <c r="P1195" s="42" t="str">
        <f>VLOOKUP(O1195,TABLES!$F$2:$H$8,3)</f>
        <v>zero</v>
      </c>
      <c r="Q1195" s="5"/>
    </row>
    <row r="1196" spans="1:17" x14ac:dyDescent="0.35">
      <c r="A1196" s="39" t="s">
        <v>4</v>
      </c>
      <c r="B1196" s="14"/>
      <c r="C1196" s="26" t="str">
        <f t="shared" si="132"/>
        <v>Q4-1899</v>
      </c>
      <c r="D1196" s="27" t="str">
        <f t="shared" si="133"/>
        <v>1900</v>
      </c>
      <c r="E1196" s="26" t="str">
        <f t="shared" si="134"/>
        <v>Q4</v>
      </c>
      <c r="F1196" s="25" t="str">
        <f t="shared" si="135"/>
        <v>Jan-00</v>
      </c>
      <c r="G1196" s="26" t="str">
        <f t="shared" si="136"/>
        <v>Sat</v>
      </c>
      <c r="H1196" s="5"/>
      <c r="I1196" s="42" t="e">
        <f>VLOOKUP(H1196,TABLES!$A$2:$B$146,2,FALSE)</f>
        <v>#N/A</v>
      </c>
      <c r="J1196" s="42" t="e">
        <f>VLOOKUP(I1196,TABLES!$B$2:$C$146,2,FALSE)</f>
        <v>#N/A</v>
      </c>
      <c r="K1196" s="2"/>
      <c r="L1196" s="21">
        <v>0</v>
      </c>
      <c r="M1196" s="21">
        <v>0</v>
      </c>
      <c r="N1196" s="26" t="str">
        <f t="shared" si="137"/>
        <v>0:00</v>
      </c>
      <c r="O1196" s="26">
        <f t="shared" si="138"/>
        <v>0</v>
      </c>
      <c r="P1196" s="42" t="str">
        <f>VLOOKUP(O1196,TABLES!$F$2:$H$8,3)</f>
        <v>zero</v>
      </c>
      <c r="Q1196" s="5"/>
    </row>
    <row r="1197" spans="1:17" x14ac:dyDescent="0.35">
      <c r="A1197" s="39" t="s">
        <v>4</v>
      </c>
      <c r="B1197" s="14"/>
      <c r="C1197" s="26" t="str">
        <f t="shared" si="132"/>
        <v>Q4-1899</v>
      </c>
      <c r="D1197" s="27" t="str">
        <f t="shared" si="133"/>
        <v>1900</v>
      </c>
      <c r="E1197" s="26" t="str">
        <f t="shared" si="134"/>
        <v>Q4</v>
      </c>
      <c r="F1197" s="25" t="str">
        <f t="shared" si="135"/>
        <v>Jan-00</v>
      </c>
      <c r="G1197" s="26" t="str">
        <f t="shared" si="136"/>
        <v>Sat</v>
      </c>
      <c r="H1197" s="5"/>
      <c r="I1197" s="42" t="e">
        <f>VLOOKUP(H1197,TABLES!$A$2:$B$146,2,FALSE)</f>
        <v>#N/A</v>
      </c>
      <c r="J1197" s="42" t="e">
        <f>VLOOKUP(I1197,TABLES!$B$2:$C$146,2,FALSE)</f>
        <v>#N/A</v>
      </c>
      <c r="K1197" s="2"/>
      <c r="L1197" s="21">
        <v>0</v>
      </c>
      <c r="M1197" s="21">
        <v>0</v>
      </c>
      <c r="N1197" s="26" t="str">
        <f t="shared" si="137"/>
        <v>0:00</v>
      </c>
      <c r="O1197" s="26">
        <f t="shared" si="138"/>
        <v>0</v>
      </c>
      <c r="P1197" s="42" t="str">
        <f>VLOOKUP(O1197,TABLES!$F$2:$H$8,3)</f>
        <v>zero</v>
      </c>
      <c r="Q1197" s="5"/>
    </row>
    <row r="1198" spans="1:17" x14ac:dyDescent="0.35">
      <c r="A1198" s="39" t="s">
        <v>4</v>
      </c>
      <c r="B1198" s="14"/>
      <c r="C1198" s="26" t="str">
        <f t="shared" si="132"/>
        <v>Q4-1899</v>
      </c>
      <c r="D1198" s="27" t="str">
        <f t="shared" si="133"/>
        <v>1900</v>
      </c>
      <c r="E1198" s="26" t="str">
        <f t="shared" si="134"/>
        <v>Q4</v>
      </c>
      <c r="F1198" s="25" t="str">
        <f t="shared" si="135"/>
        <v>Jan-00</v>
      </c>
      <c r="G1198" s="26" t="str">
        <f t="shared" si="136"/>
        <v>Sat</v>
      </c>
      <c r="H1198" s="5"/>
      <c r="I1198" s="42" t="e">
        <f>VLOOKUP(H1198,TABLES!$A$2:$B$146,2,FALSE)</f>
        <v>#N/A</v>
      </c>
      <c r="J1198" s="42" t="e">
        <f>VLOOKUP(I1198,TABLES!$B$2:$C$146,2,FALSE)</f>
        <v>#N/A</v>
      </c>
      <c r="K1198" s="2"/>
      <c r="L1198" s="21">
        <v>0</v>
      </c>
      <c r="M1198" s="21">
        <v>0</v>
      </c>
      <c r="N1198" s="26" t="str">
        <f t="shared" si="137"/>
        <v>0:00</v>
      </c>
      <c r="O1198" s="26">
        <f t="shared" si="138"/>
        <v>0</v>
      </c>
      <c r="P1198" s="42" t="str">
        <f>VLOOKUP(O1198,TABLES!$F$2:$H$8,3)</f>
        <v>zero</v>
      </c>
      <c r="Q1198" s="5"/>
    </row>
    <row r="1199" spans="1:17" x14ac:dyDescent="0.35">
      <c r="A1199" s="39" t="s">
        <v>4</v>
      </c>
      <c r="B1199" s="14"/>
      <c r="C1199" s="26" t="str">
        <f t="shared" si="132"/>
        <v>Q4-1899</v>
      </c>
      <c r="D1199" s="27" t="str">
        <f t="shared" si="133"/>
        <v>1900</v>
      </c>
      <c r="E1199" s="26" t="str">
        <f t="shared" si="134"/>
        <v>Q4</v>
      </c>
      <c r="F1199" s="25" t="str">
        <f t="shared" si="135"/>
        <v>Jan-00</v>
      </c>
      <c r="G1199" s="26" t="str">
        <f t="shared" si="136"/>
        <v>Sat</v>
      </c>
      <c r="H1199" s="5"/>
      <c r="I1199" s="42" t="e">
        <f>VLOOKUP(H1199,TABLES!$A$2:$B$146,2,FALSE)</f>
        <v>#N/A</v>
      </c>
      <c r="J1199" s="42" t="e">
        <f>VLOOKUP(I1199,TABLES!$B$2:$C$146,2,FALSE)</f>
        <v>#N/A</v>
      </c>
      <c r="K1199" s="2"/>
      <c r="L1199" s="21">
        <v>0</v>
      </c>
      <c r="M1199" s="21">
        <v>0</v>
      </c>
      <c r="N1199" s="26" t="str">
        <f t="shared" si="137"/>
        <v>0:00</v>
      </c>
      <c r="O1199" s="26">
        <f t="shared" si="138"/>
        <v>0</v>
      </c>
      <c r="P1199" s="42" t="str">
        <f>VLOOKUP(O1199,TABLES!$F$2:$H$8,3)</f>
        <v>zero</v>
      </c>
      <c r="Q1199" s="5"/>
    </row>
    <row r="1200" spans="1:17" x14ac:dyDescent="0.35">
      <c r="A1200" s="39" t="s">
        <v>4</v>
      </c>
      <c r="B1200" s="14"/>
      <c r="C1200" s="26" t="str">
        <f t="shared" si="132"/>
        <v>Q4-1899</v>
      </c>
      <c r="D1200" s="27" t="str">
        <f t="shared" si="133"/>
        <v>1900</v>
      </c>
      <c r="E1200" s="26" t="str">
        <f t="shared" si="134"/>
        <v>Q4</v>
      </c>
      <c r="F1200" s="25" t="str">
        <f t="shared" si="135"/>
        <v>Jan-00</v>
      </c>
      <c r="G1200" s="26" t="str">
        <f t="shared" si="136"/>
        <v>Sat</v>
      </c>
      <c r="H1200" s="5"/>
      <c r="I1200" s="42" t="e">
        <f>VLOOKUP(H1200,TABLES!$A$2:$B$146,2,FALSE)</f>
        <v>#N/A</v>
      </c>
      <c r="J1200" s="42" t="e">
        <f>VLOOKUP(I1200,TABLES!$B$2:$C$146,2,FALSE)</f>
        <v>#N/A</v>
      </c>
      <c r="K1200" s="2"/>
      <c r="L1200" s="21">
        <v>0</v>
      </c>
      <c r="M1200" s="21">
        <v>0</v>
      </c>
      <c r="N1200" s="26" t="str">
        <f t="shared" si="137"/>
        <v>0:00</v>
      </c>
      <c r="O1200" s="26">
        <f t="shared" si="138"/>
        <v>0</v>
      </c>
      <c r="P1200" s="42" t="str">
        <f>VLOOKUP(O1200,TABLES!$F$2:$H$8,3)</f>
        <v>zero</v>
      </c>
      <c r="Q1200" s="5"/>
    </row>
    <row r="1201" spans="1:17" x14ac:dyDescent="0.35">
      <c r="A1201" s="39" t="s">
        <v>4</v>
      </c>
      <c r="B1201" s="14"/>
      <c r="C1201" s="26" t="str">
        <f t="shared" si="132"/>
        <v>Q4-1899</v>
      </c>
      <c r="D1201" s="27" t="str">
        <f t="shared" si="133"/>
        <v>1900</v>
      </c>
      <c r="E1201" s="26" t="str">
        <f t="shared" si="134"/>
        <v>Q4</v>
      </c>
      <c r="F1201" s="25" t="str">
        <f t="shared" si="135"/>
        <v>Jan-00</v>
      </c>
      <c r="G1201" s="26" t="str">
        <f t="shared" si="136"/>
        <v>Sat</v>
      </c>
      <c r="H1201" s="5"/>
      <c r="I1201" s="42" t="e">
        <f>VLOOKUP(H1201,TABLES!$A$2:$B$146,2,FALSE)</f>
        <v>#N/A</v>
      </c>
      <c r="J1201" s="42" t="e">
        <f>VLOOKUP(I1201,TABLES!$B$2:$C$146,2,FALSE)</f>
        <v>#N/A</v>
      </c>
      <c r="K1201" s="2"/>
      <c r="L1201" s="21">
        <v>0</v>
      </c>
      <c r="M1201" s="21">
        <v>0</v>
      </c>
      <c r="N1201" s="26" t="str">
        <f t="shared" si="137"/>
        <v>0:00</v>
      </c>
      <c r="O1201" s="26">
        <f t="shared" si="138"/>
        <v>0</v>
      </c>
      <c r="P1201" s="42" t="str">
        <f>VLOOKUP(O1201,TABLES!$F$2:$H$8,3)</f>
        <v>zero</v>
      </c>
      <c r="Q1201" s="5"/>
    </row>
    <row r="1202" spans="1:17" x14ac:dyDescent="0.35">
      <c r="A1202" s="39" t="s">
        <v>4</v>
      </c>
      <c r="B1202" s="14"/>
      <c r="C1202" s="26" t="str">
        <f t="shared" si="132"/>
        <v>Q4-1899</v>
      </c>
      <c r="D1202" s="27" t="str">
        <f t="shared" si="133"/>
        <v>1900</v>
      </c>
      <c r="E1202" s="26" t="str">
        <f t="shared" si="134"/>
        <v>Q4</v>
      </c>
      <c r="F1202" s="25" t="str">
        <f t="shared" si="135"/>
        <v>Jan-00</v>
      </c>
      <c r="G1202" s="26" t="str">
        <f t="shared" si="136"/>
        <v>Sat</v>
      </c>
      <c r="H1202" s="5"/>
      <c r="I1202" s="42" t="e">
        <f>VLOOKUP(H1202,TABLES!$A$2:$B$146,2,FALSE)</f>
        <v>#N/A</v>
      </c>
      <c r="J1202" s="42" t="e">
        <f>VLOOKUP(I1202,TABLES!$B$2:$C$146,2,FALSE)</f>
        <v>#N/A</v>
      </c>
      <c r="K1202" s="2"/>
      <c r="L1202" s="21">
        <v>0</v>
      </c>
      <c r="M1202" s="21">
        <v>0</v>
      </c>
      <c r="N1202" s="26" t="str">
        <f t="shared" si="137"/>
        <v>0:00</v>
      </c>
      <c r="O1202" s="26">
        <f t="shared" si="138"/>
        <v>0</v>
      </c>
      <c r="P1202" s="42" t="str">
        <f>VLOOKUP(O1202,TABLES!$F$2:$H$8,3)</f>
        <v>zero</v>
      </c>
      <c r="Q1202" s="5"/>
    </row>
    <row r="1203" spans="1:17" x14ac:dyDescent="0.35">
      <c r="A1203" s="39" t="s">
        <v>4</v>
      </c>
      <c r="B1203" s="14"/>
      <c r="C1203" s="26" t="str">
        <f t="shared" si="132"/>
        <v>Q4-1899</v>
      </c>
      <c r="D1203" s="27" t="str">
        <f t="shared" si="133"/>
        <v>1900</v>
      </c>
      <c r="E1203" s="26" t="str">
        <f t="shared" si="134"/>
        <v>Q4</v>
      </c>
      <c r="F1203" s="25" t="str">
        <f t="shared" si="135"/>
        <v>Jan-00</v>
      </c>
      <c r="G1203" s="26" t="str">
        <f t="shared" si="136"/>
        <v>Sat</v>
      </c>
      <c r="H1203" s="5"/>
      <c r="I1203" s="42" t="e">
        <f>VLOOKUP(H1203,TABLES!$A$2:$B$146,2,FALSE)</f>
        <v>#N/A</v>
      </c>
      <c r="J1203" s="42" t="e">
        <f>VLOOKUP(I1203,TABLES!$B$2:$C$146,2,FALSE)</f>
        <v>#N/A</v>
      </c>
      <c r="K1203" s="2"/>
      <c r="L1203" s="21">
        <v>0</v>
      </c>
      <c r="M1203" s="21">
        <v>0</v>
      </c>
      <c r="N1203" s="26" t="str">
        <f t="shared" si="137"/>
        <v>0:00</v>
      </c>
      <c r="O1203" s="26">
        <f t="shared" si="138"/>
        <v>0</v>
      </c>
      <c r="P1203" s="42" t="str">
        <f>VLOOKUP(O1203,TABLES!$F$2:$H$8,3)</f>
        <v>zero</v>
      </c>
      <c r="Q1203" s="5"/>
    </row>
    <row r="1204" spans="1:17" x14ac:dyDescent="0.35">
      <c r="A1204" s="39" t="s">
        <v>4</v>
      </c>
      <c r="B1204" s="14"/>
      <c r="C1204" s="26" t="str">
        <f t="shared" si="132"/>
        <v>Q4-1899</v>
      </c>
      <c r="D1204" s="27" t="str">
        <f t="shared" si="133"/>
        <v>1900</v>
      </c>
      <c r="E1204" s="26" t="str">
        <f t="shared" si="134"/>
        <v>Q4</v>
      </c>
      <c r="F1204" s="25" t="str">
        <f t="shared" si="135"/>
        <v>Jan-00</v>
      </c>
      <c r="G1204" s="26" t="str">
        <f t="shared" si="136"/>
        <v>Sat</v>
      </c>
      <c r="H1204" s="5"/>
      <c r="I1204" s="42" t="e">
        <f>VLOOKUP(H1204,TABLES!$A$2:$B$146,2,FALSE)</f>
        <v>#N/A</v>
      </c>
      <c r="J1204" s="42" t="e">
        <f>VLOOKUP(I1204,TABLES!$B$2:$C$146,2,FALSE)</f>
        <v>#N/A</v>
      </c>
      <c r="K1204" s="2"/>
      <c r="L1204" s="21">
        <v>0</v>
      </c>
      <c r="M1204" s="21">
        <v>0</v>
      </c>
      <c r="N1204" s="26" t="str">
        <f t="shared" si="137"/>
        <v>0:00</v>
      </c>
      <c r="O1204" s="26">
        <f t="shared" si="138"/>
        <v>0</v>
      </c>
      <c r="P1204" s="42" t="str">
        <f>VLOOKUP(O1204,TABLES!$F$2:$H$8,3)</f>
        <v>zero</v>
      </c>
      <c r="Q1204" s="5"/>
    </row>
    <row r="1205" spans="1:17" x14ac:dyDescent="0.35">
      <c r="A1205" s="39" t="s">
        <v>4</v>
      </c>
      <c r="B1205" s="14"/>
      <c r="C1205" s="26" t="str">
        <f t="shared" si="132"/>
        <v>Q4-1899</v>
      </c>
      <c r="D1205" s="27" t="str">
        <f t="shared" si="133"/>
        <v>1900</v>
      </c>
      <c r="E1205" s="26" t="str">
        <f t="shared" si="134"/>
        <v>Q4</v>
      </c>
      <c r="F1205" s="25" t="str">
        <f t="shared" si="135"/>
        <v>Jan-00</v>
      </c>
      <c r="G1205" s="26" t="str">
        <f t="shared" si="136"/>
        <v>Sat</v>
      </c>
      <c r="H1205" s="5"/>
      <c r="I1205" s="42" t="e">
        <f>VLOOKUP(H1205,TABLES!$A$2:$B$146,2,FALSE)</f>
        <v>#N/A</v>
      </c>
      <c r="J1205" s="42" t="e">
        <f>VLOOKUP(I1205,TABLES!$B$2:$C$146,2,FALSE)</f>
        <v>#N/A</v>
      </c>
      <c r="K1205" s="2"/>
      <c r="L1205" s="21">
        <v>0</v>
      </c>
      <c r="M1205" s="21">
        <v>0</v>
      </c>
      <c r="N1205" s="26" t="str">
        <f t="shared" si="137"/>
        <v>0:00</v>
      </c>
      <c r="O1205" s="26">
        <f t="shared" si="138"/>
        <v>0</v>
      </c>
      <c r="P1205" s="42" t="str">
        <f>VLOOKUP(O1205,TABLES!$F$2:$H$8,3)</f>
        <v>zero</v>
      </c>
      <c r="Q1205" s="5"/>
    </row>
    <row r="1206" spans="1:17" x14ac:dyDescent="0.35">
      <c r="A1206" s="39" t="s">
        <v>4</v>
      </c>
      <c r="B1206" s="14"/>
      <c r="C1206" s="26" t="str">
        <f t="shared" si="132"/>
        <v>Q4-1899</v>
      </c>
      <c r="D1206" s="27" t="str">
        <f t="shared" si="133"/>
        <v>1900</v>
      </c>
      <c r="E1206" s="26" t="str">
        <f t="shared" si="134"/>
        <v>Q4</v>
      </c>
      <c r="F1206" s="25" t="str">
        <f t="shared" si="135"/>
        <v>Jan-00</v>
      </c>
      <c r="G1206" s="26" t="str">
        <f t="shared" si="136"/>
        <v>Sat</v>
      </c>
      <c r="H1206" s="5"/>
      <c r="I1206" s="42" t="e">
        <f>VLOOKUP(H1206,TABLES!$A$2:$B$146,2,FALSE)</f>
        <v>#N/A</v>
      </c>
      <c r="J1206" s="42" t="e">
        <f>VLOOKUP(I1206,TABLES!$B$2:$C$146,2,FALSE)</f>
        <v>#N/A</v>
      </c>
      <c r="K1206" s="2"/>
      <c r="L1206" s="21">
        <v>0</v>
      </c>
      <c r="M1206" s="21">
        <v>0</v>
      </c>
      <c r="N1206" s="26" t="str">
        <f t="shared" si="137"/>
        <v>0:00</v>
      </c>
      <c r="O1206" s="26">
        <f t="shared" si="138"/>
        <v>0</v>
      </c>
      <c r="P1206" s="42" t="str">
        <f>VLOOKUP(O1206,TABLES!$F$2:$H$8,3)</f>
        <v>zero</v>
      </c>
      <c r="Q1206" s="5"/>
    </row>
    <row r="1207" spans="1:17" x14ac:dyDescent="0.35">
      <c r="A1207" s="39" t="s">
        <v>4</v>
      </c>
      <c r="B1207" s="14"/>
      <c r="C1207" s="26" t="str">
        <f t="shared" si="132"/>
        <v>Q4-1899</v>
      </c>
      <c r="D1207" s="27" t="str">
        <f t="shared" si="133"/>
        <v>1900</v>
      </c>
      <c r="E1207" s="26" t="str">
        <f t="shared" si="134"/>
        <v>Q4</v>
      </c>
      <c r="F1207" s="25" t="str">
        <f t="shared" si="135"/>
        <v>Jan-00</v>
      </c>
      <c r="G1207" s="26" t="str">
        <f t="shared" si="136"/>
        <v>Sat</v>
      </c>
      <c r="H1207" s="5"/>
      <c r="I1207" s="42" t="e">
        <f>VLOOKUP(H1207,TABLES!$A$2:$B$146,2,FALSE)</f>
        <v>#N/A</v>
      </c>
      <c r="J1207" s="42" t="e">
        <f>VLOOKUP(I1207,TABLES!$B$2:$C$146,2,FALSE)</f>
        <v>#N/A</v>
      </c>
      <c r="K1207" s="2"/>
      <c r="L1207" s="21">
        <v>0</v>
      </c>
      <c r="M1207" s="21">
        <v>0</v>
      </c>
      <c r="N1207" s="26" t="str">
        <f t="shared" si="137"/>
        <v>0:00</v>
      </c>
      <c r="O1207" s="26">
        <f t="shared" si="138"/>
        <v>0</v>
      </c>
      <c r="P1207" s="42" t="str">
        <f>VLOOKUP(O1207,TABLES!$F$2:$H$8,3)</f>
        <v>zero</v>
      </c>
      <c r="Q1207" s="5"/>
    </row>
    <row r="1208" spans="1:17" x14ac:dyDescent="0.35">
      <c r="A1208" s="39" t="s">
        <v>4</v>
      </c>
      <c r="B1208" s="14"/>
      <c r="C1208" s="26" t="str">
        <f t="shared" si="132"/>
        <v>Q4-1899</v>
      </c>
      <c r="D1208" s="27" t="str">
        <f t="shared" si="133"/>
        <v>1900</v>
      </c>
      <c r="E1208" s="26" t="str">
        <f t="shared" si="134"/>
        <v>Q4</v>
      </c>
      <c r="F1208" s="25" t="str">
        <f t="shared" si="135"/>
        <v>Jan-00</v>
      </c>
      <c r="G1208" s="26" t="str">
        <f t="shared" si="136"/>
        <v>Sat</v>
      </c>
      <c r="H1208" s="5"/>
      <c r="I1208" s="42" t="e">
        <f>VLOOKUP(H1208,TABLES!$A$2:$B$146,2,FALSE)</f>
        <v>#N/A</v>
      </c>
      <c r="J1208" s="42" t="e">
        <f>VLOOKUP(I1208,TABLES!$B$2:$C$146,2,FALSE)</f>
        <v>#N/A</v>
      </c>
      <c r="K1208" s="2"/>
      <c r="L1208" s="21">
        <v>0</v>
      </c>
      <c r="M1208" s="21">
        <v>0</v>
      </c>
      <c r="N1208" s="26" t="str">
        <f t="shared" si="137"/>
        <v>0:00</v>
      </c>
      <c r="O1208" s="26">
        <f t="shared" si="138"/>
        <v>0</v>
      </c>
      <c r="P1208" s="42" t="str">
        <f>VLOOKUP(O1208,TABLES!$F$2:$H$8,3)</f>
        <v>zero</v>
      </c>
      <c r="Q1208" s="5"/>
    </row>
    <row r="1209" spans="1:17" x14ac:dyDescent="0.35">
      <c r="A1209" s="39" t="s">
        <v>4</v>
      </c>
      <c r="B1209" s="14"/>
      <c r="C1209" s="26" t="str">
        <f t="shared" si="132"/>
        <v>Q4-1899</v>
      </c>
      <c r="D1209" s="27" t="str">
        <f t="shared" si="133"/>
        <v>1900</v>
      </c>
      <c r="E1209" s="26" t="str">
        <f t="shared" si="134"/>
        <v>Q4</v>
      </c>
      <c r="F1209" s="25" t="str">
        <f t="shared" si="135"/>
        <v>Jan-00</v>
      </c>
      <c r="G1209" s="26" t="str">
        <f t="shared" si="136"/>
        <v>Sat</v>
      </c>
      <c r="H1209" s="5"/>
      <c r="I1209" s="42" t="e">
        <f>VLOOKUP(H1209,TABLES!$A$2:$B$146,2,FALSE)</f>
        <v>#N/A</v>
      </c>
      <c r="J1209" s="42" t="e">
        <f>VLOOKUP(I1209,TABLES!$B$2:$C$146,2,FALSE)</f>
        <v>#N/A</v>
      </c>
      <c r="K1209" s="2"/>
      <c r="L1209" s="21">
        <v>0</v>
      </c>
      <c r="M1209" s="21">
        <v>0</v>
      </c>
      <c r="N1209" s="26" t="str">
        <f t="shared" si="137"/>
        <v>0:00</v>
      </c>
      <c r="O1209" s="26">
        <f t="shared" si="138"/>
        <v>0</v>
      </c>
      <c r="P1209" s="42" t="str">
        <f>VLOOKUP(O1209,TABLES!$F$2:$H$8,3)</f>
        <v>zero</v>
      </c>
      <c r="Q1209" s="5"/>
    </row>
    <row r="1210" spans="1:17" x14ac:dyDescent="0.35">
      <c r="A1210" s="39" t="s">
        <v>4</v>
      </c>
      <c r="B1210" s="14"/>
      <c r="C1210" s="26" t="str">
        <f t="shared" si="132"/>
        <v>Q4-1899</v>
      </c>
      <c r="D1210" s="27" t="str">
        <f t="shared" si="133"/>
        <v>1900</v>
      </c>
      <c r="E1210" s="26" t="str">
        <f t="shared" si="134"/>
        <v>Q4</v>
      </c>
      <c r="F1210" s="25" t="str">
        <f t="shared" si="135"/>
        <v>Jan-00</v>
      </c>
      <c r="G1210" s="26" t="str">
        <f t="shared" si="136"/>
        <v>Sat</v>
      </c>
      <c r="H1210" s="5"/>
      <c r="I1210" s="42" t="e">
        <f>VLOOKUP(H1210,TABLES!$A$2:$B$146,2,FALSE)</f>
        <v>#N/A</v>
      </c>
      <c r="J1210" s="42" t="e">
        <f>VLOOKUP(I1210,TABLES!$B$2:$C$146,2,FALSE)</f>
        <v>#N/A</v>
      </c>
      <c r="K1210" s="2"/>
      <c r="L1210" s="21">
        <v>0</v>
      </c>
      <c r="M1210" s="21">
        <v>0</v>
      </c>
      <c r="N1210" s="26" t="str">
        <f t="shared" si="137"/>
        <v>0:00</v>
      </c>
      <c r="O1210" s="26">
        <f t="shared" si="138"/>
        <v>0</v>
      </c>
      <c r="P1210" s="42" t="str">
        <f>VLOOKUP(O1210,TABLES!$F$2:$H$8,3)</f>
        <v>zero</v>
      </c>
      <c r="Q1210" s="5"/>
    </row>
    <row r="1211" spans="1:17" x14ac:dyDescent="0.35">
      <c r="A1211" s="39" t="s">
        <v>4</v>
      </c>
      <c r="B1211" s="14"/>
      <c r="C1211" s="26" t="str">
        <f t="shared" si="132"/>
        <v>Q4-1899</v>
      </c>
      <c r="D1211" s="27" t="str">
        <f t="shared" si="133"/>
        <v>1900</v>
      </c>
      <c r="E1211" s="26" t="str">
        <f t="shared" si="134"/>
        <v>Q4</v>
      </c>
      <c r="F1211" s="25" t="str">
        <f t="shared" si="135"/>
        <v>Jan-00</v>
      </c>
      <c r="G1211" s="26" t="str">
        <f t="shared" si="136"/>
        <v>Sat</v>
      </c>
      <c r="H1211" s="5"/>
      <c r="I1211" s="42" t="e">
        <f>VLOOKUP(H1211,TABLES!$A$2:$B$146,2,FALSE)</f>
        <v>#N/A</v>
      </c>
      <c r="J1211" s="42" t="e">
        <f>VLOOKUP(I1211,TABLES!$B$2:$C$146,2,FALSE)</f>
        <v>#N/A</v>
      </c>
      <c r="K1211" s="2"/>
      <c r="L1211" s="21">
        <v>0</v>
      </c>
      <c r="M1211" s="21">
        <v>0</v>
      </c>
      <c r="N1211" s="26" t="str">
        <f t="shared" si="137"/>
        <v>0:00</v>
      </c>
      <c r="O1211" s="26">
        <f t="shared" si="138"/>
        <v>0</v>
      </c>
      <c r="P1211" s="42" t="str">
        <f>VLOOKUP(O1211,TABLES!$F$2:$H$8,3)</f>
        <v>zero</v>
      </c>
      <c r="Q1211" s="5"/>
    </row>
    <row r="1212" spans="1:17" x14ac:dyDescent="0.35">
      <c r="A1212" s="39" t="s">
        <v>4</v>
      </c>
      <c r="B1212" s="14"/>
      <c r="C1212" s="26" t="str">
        <f t="shared" si="132"/>
        <v>Q4-1899</v>
      </c>
      <c r="D1212" s="27" t="str">
        <f t="shared" si="133"/>
        <v>1900</v>
      </c>
      <c r="E1212" s="26" t="str">
        <f t="shared" si="134"/>
        <v>Q4</v>
      </c>
      <c r="F1212" s="25" t="str">
        <f t="shared" si="135"/>
        <v>Jan-00</v>
      </c>
      <c r="G1212" s="26" t="str">
        <f t="shared" si="136"/>
        <v>Sat</v>
      </c>
      <c r="H1212" s="5"/>
      <c r="I1212" s="42" t="e">
        <f>VLOOKUP(H1212,TABLES!$A$2:$B$146,2,FALSE)</f>
        <v>#N/A</v>
      </c>
      <c r="J1212" s="42" t="e">
        <f>VLOOKUP(I1212,TABLES!$B$2:$C$146,2,FALSE)</f>
        <v>#N/A</v>
      </c>
      <c r="K1212" s="2"/>
      <c r="L1212" s="21">
        <v>0</v>
      </c>
      <c r="M1212" s="21">
        <v>0</v>
      </c>
      <c r="N1212" s="26" t="str">
        <f t="shared" si="137"/>
        <v>0:00</v>
      </c>
      <c r="O1212" s="26">
        <f t="shared" si="138"/>
        <v>0</v>
      </c>
      <c r="P1212" s="42" t="str">
        <f>VLOOKUP(O1212,TABLES!$F$2:$H$8,3)</f>
        <v>zero</v>
      </c>
      <c r="Q1212" s="5"/>
    </row>
    <row r="1213" spans="1:17" x14ac:dyDescent="0.35">
      <c r="A1213" s="39" t="s">
        <v>4</v>
      </c>
      <c r="B1213" s="14"/>
      <c r="C1213" s="26" t="str">
        <f t="shared" si="132"/>
        <v>Q4-1899</v>
      </c>
      <c r="D1213" s="27" t="str">
        <f t="shared" si="133"/>
        <v>1900</v>
      </c>
      <c r="E1213" s="26" t="str">
        <f t="shared" si="134"/>
        <v>Q4</v>
      </c>
      <c r="F1213" s="25" t="str">
        <f t="shared" si="135"/>
        <v>Jan-00</v>
      </c>
      <c r="G1213" s="26" t="str">
        <f t="shared" si="136"/>
        <v>Sat</v>
      </c>
      <c r="H1213" s="5"/>
      <c r="I1213" s="42" t="e">
        <f>VLOOKUP(H1213,TABLES!$A$2:$B$146,2,FALSE)</f>
        <v>#N/A</v>
      </c>
      <c r="J1213" s="42" t="e">
        <f>VLOOKUP(I1213,TABLES!$B$2:$C$146,2,FALSE)</f>
        <v>#N/A</v>
      </c>
      <c r="K1213" s="2"/>
      <c r="L1213" s="21">
        <v>0</v>
      </c>
      <c r="M1213" s="21">
        <v>0</v>
      </c>
      <c r="N1213" s="26" t="str">
        <f t="shared" si="137"/>
        <v>0:00</v>
      </c>
      <c r="O1213" s="26">
        <f t="shared" si="138"/>
        <v>0</v>
      </c>
      <c r="P1213" s="42" t="str">
        <f>VLOOKUP(O1213,TABLES!$F$2:$H$8,3)</f>
        <v>zero</v>
      </c>
      <c r="Q1213" s="5"/>
    </row>
    <row r="1214" spans="1:17" x14ac:dyDescent="0.35">
      <c r="A1214" s="39" t="s">
        <v>4</v>
      </c>
      <c r="B1214" s="14"/>
      <c r="C1214" s="26" t="str">
        <f t="shared" si="132"/>
        <v>Q4-1899</v>
      </c>
      <c r="D1214" s="27" t="str">
        <f t="shared" si="133"/>
        <v>1900</v>
      </c>
      <c r="E1214" s="26" t="str">
        <f t="shared" si="134"/>
        <v>Q4</v>
      </c>
      <c r="F1214" s="25" t="str">
        <f t="shared" si="135"/>
        <v>Jan-00</v>
      </c>
      <c r="G1214" s="26" t="str">
        <f t="shared" si="136"/>
        <v>Sat</v>
      </c>
      <c r="H1214" s="5"/>
      <c r="I1214" s="42" t="e">
        <f>VLOOKUP(H1214,TABLES!$A$2:$B$146,2,FALSE)</f>
        <v>#N/A</v>
      </c>
      <c r="J1214" s="42" t="e">
        <f>VLOOKUP(I1214,TABLES!$B$2:$C$146,2,FALSE)</f>
        <v>#N/A</v>
      </c>
      <c r="K1214" s="2"/>
      <c r="L1214" s="21">
        <v>0</v>
      </c>
      <c r="M1214" s="21">
        <v>0</v>
      </c>
      <c r="N1214" s="26" t="str">
        <f t="shared" si="137"/>
        <v>0:00</v>
      </c>
      <c r="O1214" s="26">
        <f t="shared" si="138"/>
        <v>0</v>
      </c>
      <c r="P1214" s="42" t="str">
        <f>VLOOKUP(O1214,TABLES!$F$2:$H$8,3)</f>
        <v>zero</v>
      </c>
      <c r="Q1214" s="5"/>
    </row>
    <row r="1215" spans="1:17" x14ac:dyDescent="0.35">
      <c r="A1215" s="39" t="s">
        <v>4</v>
      </c>
      <c r="B1215" s="14"/>
      <c r="C1215" s="26" t="str">
        <f t="shared" si="132"/>
        <v>Q4-1899</v>
      </c>
      <c r="D1215" s="27" t="str">
        <f t="shared" si="133"/>
        <v>1900</v>
      </c>
      <c r="E1215" s="26" t="str">
        <f t="shared" si="134"/>
        <v>Q4</v>
      </c>
      <c r="F1215" s="25" t="str">
        <f t="shared" si="135"/>
        <v>Jan-00</v>
      </c>
      <c r="G1215" s="26" t="str">
        <f t="shared" si="136"/>
        <v>Sat</v>
      </c>
      <c r="H1215" s="5"/>
      <c r="I1215" s="42" t="e">
        <f>VLOOKUP(H1215,TABLES!$A$2:$B$146,2,FALSE)</f>
        <v>#N/A</v>
      </c>
      <c r="J1215" s="42" t="e">
        <f>VLOOKUP(I1215,TABLES!$B$2:$C$146,2,FALSE)</f>
        <v>#N/A</v>
      </c>
      <c r="K1215" s="2"/>
      <c r="L1215" s="21">
        <v>0</v>
      </c>
      <c r="M1215" s="21">
        <v>0</v>
      </c>
      <c r="N1215" s="26" t="str">
        <f t="shared" si="137"/>
        <v>0:00</v>
      </c>
      <c r="O1215" s="26">
        <f t="shared" si="138"/>
        <v>0</v>
      </c>
      <c r="P1215" s="42" t="str">
        <f>VLOOKUP(O1215,TABLES!$F$2:$H$8,3)</f>
        <v>zero</v>
      </c>
      <c r="Q1215" s="5"/>
    </row>
    <row r="1216" spans="1:17" x14ac:dyDescent="0.35">
      <c r="A1216" s="39" t="s">
        <v>4</v>
      </c>
      <c r="B1216" s="14"/>
      <c r="C1216" s="26" t="str">
        <f t="shared" si="132"/>
        <v>Q4-1899</v>
      </c>
      <c r="D1216" s="27" t="str">
        <f t="shared" si="133"/>
        <v>1900</v>
      </c>
      <c r="E1216" s="26" t="str">
        <f t="shared" si="134"/>
        <v>Q4</v>
      </c>
      <c r="F1216" s="25" t="str">
        <f t="shared" si="135"/>
        <v>Jan-00</v>
      </c>
      <c r="G1216" s="26" t="str">
        <f t="shared" si="136"/>
        <v>Sat</v>
      </c>
      <c r="H1216" s="5"/>
      <c r="I1216" s="42" t="e">
        <f>VLOOKUP(H1216,TABLES!$A$2:$B$146,2,FALSE)</f>
        <v>#N/A</v>
      </c>
      <c r="J1216" s="42" t="e">
        <f>VLOOKUP(I1216,TABLES!$B$2:$C$146,2,FALSE)</f>
        <v>#N/A</v>
      </c>
      <c r="K1216" s="2"/>
      <c r="L1216" s="21">
        <v>0</v>
      </c>
      <c r="M1216" s="21">
        <v>0</v>
      </c>
      <c r="N1216" s="26" t="str">
        <f t="shared" si="137"/>
        <v>0:00</v>
      </c>
      <c r="O1216" s="26">
        <f t="shared" si="138"/>
        <v>0</v>
      </c>
      <c r="P1216" s="42" t="str">
        <f>VLOOKUP(O1216,TABLES!$F$2:$H$8,3)</f>
        <v>zero</v>
      </c>
      <c r="Q1216" s="5"/>
    </row>
    <row r="1217" spans="1:17" x14ac:dyDescent="0.35">
      <c r="A1217" s="39" t="s">
        <v>4</v>
      </c>
      <c r="B1217" s="14"/>
      <c r="C1217" s="26" t="str">
        <f t="shared" si="132"/>
        <v>Q4-1899</v>
      </c>
      <c r="D1217" s="27" t="str">
        <f t="shared" si="133"/>
        <v>1900</v>
      </c>
      <c r="E1217" s="26" t="str">
        <f t="shared" si="134"/>
        <v>Q4</v>
      </c>
      <c r="F1217" s="25" t="str">
        <f t="shared" si="135"/>
        <v>Jan-00</v>
      </c>
      <c r="G1217" s="26" t="str">
        <f t="shared" si="136"/>
        <v>Sat</v>
      </c>
      <c r="H1217" s="5"/>
      <c r="I1217" s="42" t="e">
        <f>VLOOKUP(H1217,TABLES!$A$2:$B$146,2,FALSE)</f>
        <v>#N/A</v>
      </c>
      <c r="J1217" s="42" t="e">
        <f>VLOOKUP(I1217,TABLES!$B$2:$C$146,2,FALSE)</f>
        <v>#N/A</v>
      </c>
      <c r="K1217" s="2"/>
      <c r="L1217" s="21">
        <v>0</v>
      </c>
      <c r="M1217" s="21">
        <v>0</v>
      </c>
      <c r="N1217" s="26" t="str">
        <f t="shared" si="137"/>
        <v>0:00</v>
      </c>
      <c r="O1217" s="26">
        <f t="shared" si="138"/>
        <v>0</v>
      </c>
      <c r="P1217" s="42" t="str">
        <f>VLOOKUP(O1217,TABLES!$F$2:$H$8,3)</f>
        <v>zero</v>
      </c>
      <c r="Q1217" s="5"/>
    </row>
    <row r="1218" spans="1:17" x14ac:dyDescent="0.35">
      <c r="A1218" s="39" t="s">
        <v>4</v>
      </c>
      <c r="B1218" s="14"/>
      <c r="C1218" s="26" t="str">
        <f t="shared" si="132"/>
        <v>Q4-1899</v>
      </c>
      <c r="D1218" s="27" t="str">
        <f t="shared" si="133"/>
        <v>1900</v>
      </c>
      <c r="E1218" s="26" t="str">
        <f t="shared" si="134"/>
        <v>Q4</v>
      </c>
      <c r="F1218" s="25" t="str">
        <f t="shared" si="135"/>
        <v>Jan-00</v>
      </c>
      <c r="G1218" s="26" t="str">
        <f t="shared" si="136"/>
        <v>Sat</v>
      </c>
      <c r="H1218" s="5"/>
      <c r="I1218" s="42" t="e">
        <f>VLOOKUP(H1218,TABLES!$A$2:$B$146,2,FALSE)</f>
        <v>#N/A</v>
      </c>
      <c r="J1218" s="42" t="e">
        <f>VLOOKUP(I1218,TABLES!$B$2:$C$146,2,FALSE)</f>
        <v>#N/A</v>
      </c>
      <c r="K1218" s="2"/>
      <c r="L1218" s="21">
        <v>0</v>
      </c>
      <c r="M1218" s="21">
        <v>0</v>
      </c>
      <c r="N1218" s="26" t="str">
        <f t="shared" si="137"/>
        <v>0:00</v>
      </c>
      <c r="O1218" s="26">
        <f t="shared" si="138"/>
        <v>0</v>
      </c>
      <c r="P1218" s="42" t="str">
        <f>VLOOKUP(O1218,TABLES!$F$2:$H$8,3)</f>
        <v>zero</v>
      </c>
      <c r="Q1218" s="5"/>
    </row>
    <row r="1219" spans="1:17" x14ac:dyDescent="0.35">
      <c r="A1219" s="39" t="s">
        <v>4</v>
      </c>
      <c r="B1219" s="14"/>
      <c r="C1219" s="26" t="str">
        <f t="shared" ref="C1219:C1282" si="139">"Q"&amp;CHOOSE(MONTH(B1219),4,4,4,1,1,1,2,2,2,3,3,3)&amp;"-"&amp;IF(MONTH(B1219)&lt;4,0,1)+YEAR(B1219)-1</f>
        <v>Q4-1899</v>
      </c>
      <c r="D1219" s="27" t="str">
        <f t="shared" ref="D1219:D1282" si="140">TEXT(B1219,"yyyy")</f>
        <v>1900</v>
      </c>
      <c r="E1219" s="26" t="str">
        <f t="shared" ref="E1219:E1282" si="141">"Q"&amp;CHOOSE(MONTH(B1219),4,4,4,1,1,1,2,2,2,3,3,3)</f>
        <v>Q4</v>
      </c>
      <c r="F1219" s="25" t="str">
        <f t="shared" ref="F1219:F1282" si="142">TEXT(B1219,"mmm-yy")</f>
        <v>Jan-00</v>
      </c>
      <c r="G1219" s="26" t="str">
        <f t="shared" ref="G1219:G1282" si="143">TEXT(B1219,"ddd")</f>
        <v>Sat</v>
      </c>
      <c r="H1219" s="5"/>
      <c r="I1219" s="42" t="e">
        <f>VLOOKUP(H1219,TABLES!$A$2:$B$146,2,FALSE)</f>
        <v>#N/A</v>
      </c>
      <c r="J1219" s="42" t="e">
        <f>VLOOKUP(I1219,TABLES!$B$2:$C$146,2,FALSE)</f>
        <v>#N/A</v>
      </c>
      <c r="K1219" s="2"/>
      <c r="L1219" s="21">
        <v>0</v>
      </c>
      <c r="M1219" s="21">
        <v>0</v>
      </c>
      <c r="N1219" s="26" t="str">
        <f t="shared" ref="N1219:N1282" si="144">TEXT(M1219-L1219,"H:MM")</f>
        <v>0:00</v>
      </c>
      <c r="O1219" s="26">
        <f t="shared" ref="O1219:O1282" si="145">(M1219-L1219)*1440</f>
        <v>0</v>
      </c>
      <c r="P1219" s="42" t="str">
        <f>VLOOKUP(O1219,TABLES!$F$2:$H$8,3)</f>
        <v>zero</v>
      </c>
      <c r="Q1219" s="5"/>
    </row>
    <row r="1220" spans="1:17" x14ac:dyDescent="0.35">
      <c r="A1220" s="39" t="s">
        <v>4</v>
      </c>
      <c r="B1220" s="14"/>
      <c r="C1220" s="26" t="str">
        <f t="shared" si="139"/>
        <v>Q4-1899</v>
      </c>
      <c r="D1220" s="27" t="str">
        <f t="shared" si="140"/>
        <v>1900</v>
      </c>
      <c r="E1220" s="26" t="str">
        <f t="shared" si="141"/>
        <v>Q4</v>
      </c>
      <c r="F1220" s="25" t="str">
        <f t="shared" si="142"/>
        <v>Jan-00</v>
      </c>
      <c r="G1220" s="26" t="str">
        <f t="shared" si="143"/>
        <v>Sat</v>
      </c>
      <c r="H1220" s="5"/>
      <c r="I1220" s="42" t="e">
        <f>VLOOKUP(H1220,TABLES!$A$2:$B$146,2,FALSE)</f>
        <v>#N/A</v>
      </c>
      <c r="J1220" s="42" t="e">
        <f>VLOOKUP(I1220,TABLES!$B$2:$C$146,2,FALSE)</f>
        <v>#N/A</v>
      </c>
      <c r="K1220" s="2"/>
      <c r="L1220" s="21">
        <v>0</v>
      </c>
      <c r="M1220" s="21">
        <v>0</v>
      </c>
      <c r="N1220" s="26" t="str">
        <f t="shared" si="144"/>
        <v>0:00</v>
      </c>
      <c r="O1220" s="26">
        <f t="shared" si="145"/>
        <v>0</v>
      </c>
      <c r="P1220" s="42" t="str">
        <f>VLOOKUP(O1220,TABLES!$F$2:$H$8,3)</f>
        <v>zero</v>
      </c>
      <c r="Q1220" s="5"/>
    </row>
    <row r="1221" spans="1:17" x14ac:dyDescent="0.35">
      <c r="A1221" s="39" t="s">
        <v>4</v>
      </c>
      <c r="B1221" s="14"/>
      <c r="C1221" s="26" t="str">
        <f t="shared" si="139"/>
        <v>Q4-1899</v>
      </c>
      <c r="D1221" s="27" t="str">
        <f t="shared" si="140"/>
        <v>1900</v>
      </c>
      <c r="E1221" s="26" t="str">
        <f t="shared" si="141"/>
        <v>Q4</v>
      </c>
      <c r="F1221" s="25" t="str">
        <f t="shared" si="142"/>
        <v>Jan-00</v>
      </c>
      <c r="G1221" s="26" t="str">
        <f t="shared" si="143"/>
        <v>Sat</v>
      </c>
      <c r="H1221" s="5"/>
      <c r="I1221" s="42" t="e">
        <f>VLOOKUP(H1221,TABLES!$A$2:$B$146,2,FALSE)</f>
        <v>#N/A</v>
      </c>
      <c r="J1221" s="42" t="e">
        <f>VLOOKUP(I1221,TABLES!$B$2:$C$146,2,FALSE)</f>
        <v>#N/A</v>
      </c>
      <c r="K1221" s="2"/>
      <c r="L1221" s="21">
        <v>0</v>
      </c>
      <c r="M1221" s="21">
        <v>0</v>
      </c>
      <c r="N1221" s="26" t="str">
        <f t="shared" si="144"/>
        <v>0:00</v>
      </c>
      <c r="O1221" s="26">
        <f t="shared" si="145"/>
        <v>0</v>
      </c>
      <c r="P1221" s="42" t="str">
        <f>VLOOKUP(O1221,TABLES!$F$2:$H$8,3)</f>
        <v>zero</v>
      </c>
      <c r="Q1221" s="5"/>
    </row>
    <row r="1222" spans="1:17" x14ac:dyDescent="0.35">
      <c r="A1222" s="39" t="s">
        <v>4</v>
      </c>
      <c r="B1222" s="14"/>
      <c r="C1222" s="26" t="str">
        <f t="shared" si="139"/>
        <v>Q4-1899</v>
      </c>
      <c r="D1222" s="27" t="str">
        <f t="shared" si="140"/>
        <v>1900</v>
      </c>
      <c r="E1222" s="26" t="str">
        <f t="shared" si="141"/>
        <v>Q4</v>
      </c>
      <c r="F1222" s="25" t="str">
        <f t="shared" si="142"/>
        <v>Jan-00</v>
      </c>
      <c r="G1222" s="26" t="str">
        <f t="shared" si="143"/>
        <v>Sat</v>
      </c>
      <c r="H1222" s="5"/>
      <c r="I1222" s="42" t="e">
        <f>VLOOKUP(H1222,TABLES!$A$2:$B$146,2,FALSE)</f>
        <v>#N/A</v>
      </c>
      <c r="J1222" s="42" t="e">
        <f>VLOOKUP(I1222,TABLES!$B$2:$C$146,2,FALSE)</f>
        <v>#N/A</v>
      </c>
      <c r="K1222" s="2"/>
      <c r="L1222" s="21">
        <v>0</v>
      </c>
      <c r="M1222" s="21">
        <v>0</v>
      </c>
      <c r="N1222" s="26" t="str">
        <f t="shared" si="144"/>
        <v>0:00</v>
      </c>
      <c r="O1222" s="26">
        <f t="shared" si="145"/>
        <v>0</v>
      </c>
      <c r="P1222" s="42" t="str">
        <f>VLOOKUP(O1222,TABLES!$F$2:$H$8,3)</f>
        <v>zero</v>
      </c>
      <c r="Q1222" s="5"/>
    </row>
    <row r="1223" spans="1:17" x14ac:dyDescent="0.35">
      <c r="A1223" s="39" t="s">
        <v>4</v>
      </c>
      <c r="B1223" s="14"/>
      <c r="C1223" s="26" t="str">
        <f t="shared" si="139"/>
        <v>Q4-1899</v>
      </c>
      <c r="D1223" s="27" t="str">
        <f t="shared" si="140"/>
        <v>1900</v>
      </c>
      <c r="E1223" s="26" t="str">
        <f t="shared" si="141"/>
        <v>Q4</v>
      </c>
      <c r="F1223" s="25" t="str">
        <f t="shared" si="142"/>
        <v>Jan-00</v>
      </c>
      <c r="G1223" s="26" t="str">
        <f t="shared" si="143"/>
        <v>Sat</v>
      </c>
      <c r="H1223" s="5"/>
      <c r="I1223" s="42" t="e">
        <f>VLOOKUP(H1223,TABLES!$A$2:$B$146,2,FALSE)</f>
        <v>#N/A</v>
      </c>
      <c r="J1223" s="42" t="e">
        <f>VLOOKUP(I1223,TABLES!$B$2:$C$146,2,FALSE)</f>
        <v>#N/A</v>
      </c>
      <c r="K1223" s="2"/>
      <c r="L1223" s="21">
        <v>0</v>
      </c>
      <c r="M1223" s="21">
        <v>0</v>
      </c>
      <c r="N1223" s="26" t="str">
        <f t="shared" si="144"/>
        <v>0:00</v>
      </c>
      <c r="O1223" s="26">
        <f t="shared" si="145"/>
        <v>0</v>
      </c>
      <c r="P1223" s="42" t="str">
        <f>VLOOKUP(O1223,TABLES!$F$2:$H$8,3)</f>
        <v>zero</v>
      </c>
      <c r="Q1223" s="5"/>
    </row>
    <row r="1224" spans="1:17" x14ac:dyDescent="0.35">
      <c r="A1224" s="39" t="s">
        <v>4</v>
      </c>
      <c r="B1224" s="14"/>
      <c r="C1224" s="26" t="str">
        <f t="shared" si="139"/>
        <v>Q4-1899</v>
      </c>
      <c r="D1224" s="27" t="str">
        <f t="shared" si="140"/>
        <v>1900</v>
      </c>
      <c r="E1224" s="26" t="str">
        <f t="shared" si="141"/>
        <v>Q4</v>
      </c>
      <c r="F1224" s="25" t="str">
        <f t="shared" si="142"/>
        <v>Jan-00</v>
      </c>
      <c r="G1224" s="26" t="str">
        <f t="shared" si="143"/>
        <v>Sat</v>
      </c>
      <c r="H1224" s="5"/>
      <c r="I1224" s="42" t="e">
        <f>VLOOKUP(H1224,TABLES!$A$2:$B$146,2,FALSE)</f>
        <v>#N/A</v>
      </c>
      <c r="J1224" s="42" t="e">
        <f>VLOOKUP(I1224,TABLES!$B$2:$C$146,2,FALSE)</f>
        <v>#N/A</v>
      </c>
      <c r="K1224" s="2"/>
      <c r="L1224" s="21">
        <v>0</v>
      </c>
      <c r="M1224" s="21">
        <v>0</v>
      </c>
      <c r="N1224" s="26" t="str">
        <f t="shared" si="144"/>
        <v>0:00</v>
      </c>
      <c r="O1224" s="26">
        <f t="shared" si="145"/>
        <v>0</v>
      </c>
      <c r="P1224" s="42" t="str">
        <f>VLOOKUP(O1224,TABLES!$F$2:$H$8,3)</f>
        <v>zero</v>
      </c>
      <c r="Q1224" s="5"/>
    </row>
    <row r="1225" spans="1:17" x14ac:dyDescent="0.35">
      <c r="A1225" s="39" t="s">
        <v>4</v>
      </c>
      <c r="B1225" s="14"/>
      <c r="C1225" s="26" t="str">
        <f t="shared" si="139"/>
        <v>Q4-1899</v>
      </c>
      <c r="D1225" s="27" t="str">
        <f t="shared" si="140"/>
        <v>1900</v>
      </c>
      <c r="E1225" s="26" t="str">
        <f t="shared" si="141"/>
        <v>Q4</v>
      </c>
      <c r="F1225" s="25" t="str">
        <f t="shared" si="142"/>
        <v>Jan-00</v>
      </c>
      <c r="G1225" s="26" t="str">
        <f t="shared" si="143"/>
        <v>Sat</v>
      </c>
      <c r="H1225" s="5"/>
      <c r="I1225" s="42" t="e">
        <f>VLOOKUP(H1225,TABLES!$A$2:$B$146,2,FALSE)</f>
        <v>#N/A</v>
      </c>
      <c r="J1225" s="42" t="e">
        <f>VLOOKUP(I1225,TABLES!$B$2:$C$146,2,FALSE)</f>
        <v>#N/A</v>
      </c>
      <c r="K1225" s="2"/>
      <c r="L1225" s="21">
        <v>0</v>
      </c>
      <c r="M1225" s="21">
        <v>0</v>
      </c>
      <c r="N1225" s="26" t="str">
        <f t="shared" si="144"/>
        <v>0:00</v>
      </c>
      <c r="O1225" s="26">
        <f t="shared" si="145"/>
        <v>0</v>
      </c>
      <c r="P1225" s="42" t="str">
        <f>VLOOKUP(O1225,TABLES!$F$2:$H$8,3)</f>
        <v>zero</v>
      </c>
      <c r="Q1225" s="5"/>
    </row>
    <row r="1226" spans="1:17" x14ac:dyDescent="0.35">
      <c r="A1226" s="39" t="s">
        <v>4</v>
      </c>
      <c r="B1226" s="14"/>
      <c r="C1226" s="26" t="str">
        <f t="shared" si="139"/>
        <v>Q4-1899</v>
      </c>
      <c r="D1226" s="27" t="str">
        <f t="shared" si="140"/>
        <v>1900</v>
      </c>
      <c r="E1226" s="26" t="str">
        <f t="shared" si="141"/>
        <v>Q4</v>
      </c>
      <c r="F1226" s="25" t="str">
        <f t="shared" si="142"/>
        <v>Jan-00</v>
      </c>
      <c r="G1226" s="26" t="str">
        <f t="shared" si="143"/>
        <v>Sat</v>
      </c>
      <c r="H1226" s="5"/>
      <c r="I1226" s="42" t="e">
        <f>VLOOKUP(H1226,TABLES!$A$2:$B$146,2,FALSE)</f>
        <v>#N/A</v>
      </c>
      <c r="J1226" s="42" t="e">
        <f>VLOOKUP(I1226,TABLES!$B$2:$C$146,2,FALSE)</f>
        <v>#N/A</v>
      </c>
      <c r="K1226" s="2"/>
      <c r="L1226" s="21">
        <v>0</v>
      </c>
      <c r="M1226" s="21">
        <v>0</v>
      </c>
      <c r="N1226" s="26" t="str">
        <f t="shared" si="144"/>
        <v>0:00</v>
      </c>
      <c r="O1226" s="26">
        <f t="shared" si="145"/>
        <v>0</v>
      </c>
      <c r="P1226" s="42" t="str">
        <f>VLOOKUP(O1226,TABLES!$F$2:$H$8,3)</f>
        <v>zero</v>
      </c>
      <c r="Q1226" s="5"/>
    </row>
    <row r="1227" spans="1:17" x14ac:dyDescent="0.35">
      <c r="A1227" s="39" t="s">
        <v>4</v>
      </c>
      <c r="B1227" s="14"/>
      <c r="C1227" s="26" t="str">
        <f t="shared" si="139"/>
        <v>Q4-1899</v>
      </c>
      <c r="D1227" s="27" t="str">
        <f t="shared" si="140"/>
        <v>1900</v>
      </c>
      <c r="E1227" s="26" t="str">
        <f t="shared" si="141"/>
        <v>Q4</v>
      </c>
      <c r="F1227" s="25" t="str">
        <f t="shared" si="142"/>
        <v>Jan-00</v>
      </c>
      <c r="G1227" s="26" t="str">
        <f t="shared" si="143"/>
        <v>Sat</v>
      </c>
      <c r="H1227" s="5"/>
      <c r="I1227" s="42" t="e">
        <f>VLOOKUP(H1227,TABLES!$A$2:$B$146,2,FALSE)</f>
        <v>#N/A</v>
      </c>
      <c r="J1227" s="42" t="e">
        <f>VLOOKUP(I1227,TABLES!$B$2:$C$146,2,FALSE)</f>
        <v>#N/A</v>
      </c>
      <c r="K1227" s="2"/>
      <c r="L1227" s="21">
        <v>0</v>
      </c>
      <c r="M1227" s="21">
        <v>0</v>
      </c>
      <c r="N1227" s="26" t="str">
        <f t="shared" si="144"/>
        <v>0:00</v>
      </c>
      <c r="O1227" s="26">
        <f t="shared" si="145"/>
        <v>0</v>
      </c>
      <c r="P1227" s="42" t="str">
        <f>VLOOKUP(O1227,TABLES!$F$2:$H$8,3)</f>
        <v>zero</v>
      </c>
      <c r="Q1227" s="5"/>
    </row>
    <row r="1228" spans="1:17" x14ac:dyDescent="0.35">
      <c r="A1228" s="39" t="s">
        <v>4</v>
      </c>
      <c r="B1228" s="14"/>
      <c r="C1228" s="26" t="str">
        <f t="shared" si="139"/>
        <v>Q4-1899</v>
      </c>
      <c r="D1228" s="27" t="str">
        <f t="shared" si="140"/>
        <v>1900</v>
      </c>
      <c r="E1228" s="26" t="str">
        <f t="shared" si="141"/>
        <v>Q4</v>
      </c>
      <c r="F1228" s="25" t="str">
        <f t="shared" si="142"/>
        <v>Jan-00</v>
      </c>
      <c r="G1228" s="26" t="str">
        <f t="shared" si="143"/>
        <v>Sat</v>
      </c>
      <c r="H1228" s="5"/>
      <c r="I1228" s="42" t="e">
        <f>VLOOKUP(H1228,TABLES!$A$2:$B$146,2,FALSE)</f>
        <v>#N/A</v>
      </c>
      <c r="J1228" s="42" t="e">
        <f>VLOOKUP(I1228,TABLES!$B$2:$C$146,2,FALSE)</f>
        <v>#N/A</v>
      </c>
      <c r="K1228" s="2"/>
      <c r="L1228" s="21">
        <v>0</v>
      </c>
      <c r="M1228" s="21">
        <v>0</v>
      </c>
      <c r="N1228" s="26" t="str">
        <f t="shared" si="144"/>
        <v>0:00</v>
      </c>
      <c r="O1228" s="26">
        <f t="shared" si="145"/>
        <v>0</v>
      </c>
      <c r="P1228" s="42" t="str">
        <f>VLOOKUP(O1228,TABLES!$F$2:$H$8,3)</f>
        <v>zero</v>
      </c>
      <c r="Q1228" s="5"/>
    </row>
    <row r="1229" spans="1:17" x14ac:dyDescent="0.35">
      <c r="A1229" s="39" t="s">
        <v>4</v>
      </c>
      <c r="B1229" s="14"/>
      <c r="C1229" s="26" t="str">
        <f t="shared" si="139"/>
        <v>Q4-1899</v>
      </c>
      <c r="D1229" s="27" t="str">
        <f t="shared" si="140"/>
        <v>1900</v>
      </c>
      <c r="E1229" s="26" t="str">
        <f t="shared" si="141"/>
        <v>Q4</v>
      </c>
      <c r="F1229" s="25" t="str">
        <f t="shared" si="142"/>
        <v>Jan-00</v>
      </c>
      <c r="G1229" s="26" t="str">
        <f t="shared" si="143"/>
        <v>Sat</v>
      </c>
      <c r="H1229" s="5"/>
      <c r="I1229" s="42" t="e">
        <f>VLOOKUP(H1229,TABLES!$A$2:$B$146,2,FALSE)</f>
        <v>#N/A</v>
      </c>
      <c r="J1229" s="42" t="e">
        <f>VLOOKUP(I1229,TABLES!$B$2:$C$146,2,FALSE)</f>
        <v>#N/A</v>
      </c>
      <c r="K1229" s="2"/>
      <c r="L1229" s="21">
        <v>0</v>
      </c>
      <c r="M1229" s="21">
        <v>0</v>
      </c>
      <c r="N1229" s="26" t="str">
        <f t="shared" si="144"/>
        <v>0:00</v>
      </c>
      <c r="O1229" s="26">
        <f t="shared" si="145"/>
        <v>0</v>
      </c>
      <c r="P1229" s="42" t="str">
        <f>VLOOKUP(O1229,TABLES!$F$2:$H$8,3)</f>
        <v>zero</v>
      </c>
      <c r="Q1229" s="5"/>
    </row>
    <row r="1230" spans="1:17" x14ac:dyDescent="0.35">
      <c r="A1230" s="39" t="s">
        <v>4</v>
      </c>
      <c r="B1230" s="14"/>
      <c r="C1230" s="26" t="str">
        <f t="shared" si="139"/>
        <v>Q4-1899</v>
      </c>
      <c r="D1230" s="27" t="str">
        <f t="shared" si="140"/>
        <v>1900</v>
      </c>
      <c r="E1230" s="26" t="str">
        <f t="shared" si="141"/>
        <v>Q4</v>
      </c>
      <c r="F1230" s="25" t="str">
        <f t="shared" si="142"/>
        <v>Jan-00</v>
      </c>
      <c r="G1230" s="26" t="str">
        <f t="shared" si="143"/>
        <v>Sat</v>
      </c>
      <c r="H1230" s="5"/>
      <c r="I1230" s="42" t="e">
        <f>VLOOKUP(H1230,TABLES!$A$2:$B$146,2,FALSE)</f>
        <v>#N/A</v>
      </c>
      <c r="J1230" s="42" t="e">
        <f>VLOOKUP(I1230,TABLES!$B$2:$C$146,2,FALSE)</f>
        <v>#N/A</v>
      </c>
      <c r="K1230" s="2"/>
      <c r="L1230" s="21">
        <v>0</v>
      </c>
      <c r="M1230" s="21">
        <v>0</v>
      </c>
      <c r="N1230" s="26" t="str">
        <f t="shared" si="144"/>
        <v>0:00</v>
      </c>
      <c r="O1230" s="26">
        <f t="shared" si="145"/>
        <v>0</v>
      </c>
      <c r="P1230" s="42" t="str">
        <f>VLOOKUP(O1230,TABLES!$F$2:$H$8,3)</f>
        <v>zero</v>
      </c>
      <c r="Q1230" s="5"/>
    </row>
    <row r="1231" spans="1:17" x14ac:dyDescent="0.35">
      <c r="A1231" s="39" t="s">
        <v>4</v>
      </c>
      <c r="B1231" s="14"/>
      <c r="C1231" s="26" t="str">
        <f t="shared" si="139"/>
        <v>Q4-1899</v>
      </c>
      <c r="D1231" s="27" t="str">
        <f t="shared" si="140"/>
        <v>1900</v>
      </c>
      <c r="E1231" s="26" t="str">
        <f t="shared" si="141"/>
        <v>Q4</v>
      </c>
      <c r="F1231" s="25" t="str">
        <f t="shared" si="142"/>
        <v>Jan-00</v>
      </c>
      <c r="G1231" s="26" t="str">
        <f t="shared" si="143"/>
        <v>Sat</v>
      </c>
      <c r="H1231" s="5"/>
      <c r="I1231" s="42" t="e">
        <f>VLOOKUP(H1231,TABLES!$A$2:$B$146,2,FALSE)</f>
        <v>#N/A</v>
      </c>
      <c r="J1231" s="42" t="e">
        <f>VLOOKUP(I1231,TABLES!$B$2:$C$146,2,FALSE)</f>
        <v>#N/A</v>
      </c>
      <c r="K1231" s="2"/>
      <c r="L1231" s="21">
        <v>0</v>
      </c>
      <c r="M1231" s="21">
        <v>0</v>
      </c>
      <c r="N1231" s="26" t="str">
        <f t="shared" si="144"/>
        <v>0:00</v>
      </c>
      <c r="O1231" s="26">
        <f t="shared" si="145"/>
        <v>0</v>
      </c>
      <c r="P1231" s="42" t="str">
        <f>VLOOKUP(O1231,TABLES!$F$2:$H$8,3)</f>
        <v>zero</v>
      </c>
      <c r="Q1231" s="5"/>
    </row>
    <row r="1232" spans="1:17" x14ac:dyDescent="0.35">
      <c r="A1232" s="39" t="s">
        <v>4</v>
      </c>
      <c r="B1232" s="14"/>
      <c r="C1232" s="26" t="str">
        <f t="shared" si="139"/>
        <v>Q4-1899</v>
      </c>
      <c r="D1232" s="27" t="str">
        <f t="shared" si="140"/>
        <v>1900</v>
      </c>
      <c r="E1232" s="26" t="str">
        <f t="shared" si="141"/>
        <v>Q4</v>
      </c>
      <c r="F1232" s="25" t="str">
        <f t="shared" si="142"/>
        <v>Jan-00</v>
      </c>
      <c r="G1232" s="26" t="str">
        <f t="shared" si="143"/>
        <v>Sat</v>
      </c>
      <c r="H1232" s="5"/>
      <c r="I1232" s="42" t="e">
        <f>VLOOKUP(H1232,TABLES!$A$2:$B$146,2,FALSE)</f>
        <v>#N/A</v>
      </c>
      <c r="J1232" s="42" t="e">
        <f>VLOOKUP(I1232,TABLES!$B$2:$C$146,2,FALSE)</f>
        <v>#N/A</v>
      </c>
      <c r="K1232" s="2"/>
      <c r="L1232" s="21">
        <v>0</v>
      </c>
      <c r="M1232" s="21">
        <v>0</v>
      </c>
      <c r="N1232" s="26" t="str">
        <f t="shared" si="144"/>
        <v>0:00</v>
      </c>
      <c r="O1232" s="26">
        <f t="shared" si="145"/>
        <v>0</v>
      </c>
      <c r="P1232" s="42" t="str">
        <f>VLOOKUP(O1232,TABLES!$F$2:$H$8,3)</f>
        <v>zero</v>
      </c>
      <c r="Q1232" s="5"/>
    </row>
    <row r="1233" spans="1:17" x14ac:dyDescent="0.35">
      <c r="A1233" s="39" t="s">
        <v>4</v>
      </c>
      <c r="B1233" s="14"/>
      <c r="C1233" s="26" t="str">
        <f t="shared" si="139"/>
        <v>Q4-1899</v>
      </c>
      <c r="D1233" s="27" t="str">
        <f t="shared" si="140"/>
        <v>1900</v>
      </c>
      <c r="E1233" s="26" t="str">
        <f t="shared" si="141"/>
        <v>Q4</v>
      </c>
      <c r="F1233" s="25" t="str">
        <f t="shared" si="142"/>
        <v>Jan-00</v>
      </c>
      <c r="G1233" s="26" t="str">
        <f t="shared" si="143"/>
        <v>Sat</v>
      </c>
      <c r="H1233" s="5"/>
      <c r="I1233" s="42" t="e">
        <f>VLOOKUP(H1233,TABLES!$A$2:$B$146,2,FALSE)</f>
        <v>#N/A</v>
      </c>
      <c r="J1233" s="42" t="e">
        <f>VLOOKUP(I1233,TABLES!$B$2:$C$146,2,FALSE)</f>
        <v>#N/A</v>
      </c>
      <c r="K1233" s="2"/>
      <c r="L1233" s="21">
        <v>0</v>
      </c>
      <c r="M1233" s="21">
        <v>0</v>
      </c>
      <c r="N1233" s="26" t="str">
        <f t="shared" si="144"/>
        <v>0:00</v>
      </c>
      <c r="O1233" s="26">
        <f t="shared" si="145"/>
        <v>0</v>
      </c>
      <c r="P1233" s="42" t="str">
        <f>VLOOKUP(O1233,TABLES!$F$2:$H$8,3)</f>
        <v>zero</v>
      </c>
      <c r="Q1233" s="5"/>
    </row>
    <row r="1234" spans="1:17" x14ac:dyDescent="0.35">
      <c r="A1234" s="39" t="s">
        <v>4</v>
      </c>
      <c r="B1234" s="14"/>
      <c r="C1234" s="26" t="str">
        <f t="shared" si="139"/>
        <v>Q4-1899</v>
      </c>
      <c r="D1234" s="27" t="str">
        <f t="shared" si="140"/>
        <v>1900</v>
      </c>
      <c r="E1234" s="26" t="str">
        <f t="shared" si="141"/>
        <v>Q4</v>
      </c>
      <c r="F1234" s="25" t="str">
        <f t="shared" si="142"/>
        <v>Jan-00</v>
      </c>
      <c r="G1234" s="26" t="str">
        <f t="shared" si="143"/>
        <v>Sat</v>
      </c>
      <c r="H1234" s="5"/>
      <c r="I1234" s="42" t="e">
        <f>VLOOKUP(H1234,TABLES!$A$2:$B$146,2,FALSE)</f>
        <v>#N/A</v>
      </c>
      <c r="J1234" s="42" t="e">
        <f>VLOOKUP(I1234,TABLES!$B$2:$C$146,2,FALSE)</f>
        <v>#N/A</v>
      </c>
      <c r="K1234" s="2"/>
      <c r="L1234" s="21">
        <v>0</v>
      </c>
      <c r="M1234" s="21">
        <v>0</v>
      </c>
      <c r="N1234" s="26" t="str">
        <f t="shared" si="144"/>
        <v>0:00</v>
      </c>
      <c r="O1234" s="26">
        <f t="shared" si="145"/>
        <v>0</v>
      </c>
      <c r="P1234" s="42" t="str">
        <f>VLOOKUP(O1234,TABLES!$F$2:$H$8,3)</f>
        <v>zero</v>
      </c>
      <c r="Q1234" s="5"/>
    </row>
    <row r="1235" spans="1:17" x14ac:dyDescent="0.35">
      <c r="A1235" s="39" t="s">
        <v>4</v>
      </c>
      <c r="B1235" s="14"/>
      <c r="C1235" s="26" t="str">
        <f t="shared" si="139"/>
        <v>Q4-1899</v>
      </c>
      <c r="D1235" s="27" t="str">
        <f t="shared" si="140"/>
        <v>1900</v>
      </c>
      <c r="E1235" s="26" t="str">
        <f t="shared" si="141"/>
        <v>Q4</v>
      </c>
      <c r="F1235" s="25" t="str">
        <f t="shared" si="142"/>
        <v>Jan-00</v>
      </c>
      <c r="G1235" s="26" t="str">
        <f t="shared" si="143"/>
        <v>Sat</v>
      </c>
      <c r="H1235" s="5"/>
      <c r="I1235" s="42" t="e">
        <f>VLOOKUP(H1235,TABLES!$A$2:$B$146,2,FALSE)</f>
        <v>#N/A</v>
      </c>
      <c r="J1235" s="42" t="e">
        <f>VLOOKUP(I1235,TABLES!$B$2:$C$146,2,FALSE)</f>
        <v>#N/A</v>
      </c>
      <c r="K1235" s="2"/>
      <c r="L1235" s="21">
        <v>0</v>
      </c>
      <c r="M1235" s="21">
        <v>0</v>
      </c>
      <c r="N1235" s="26" t="str">
        <f t="shared" si="144"/>
        <v>0:00</v>
      </c>
      <c r="O1235" s="26">
        <f t="shared" si="145"/>
        <v>0</v>
      </c>
      <c r="P1235" s="42" t="str">
        <f>VLOOKUP(O1235,TABLES!$F$2:$H$8,3)</f>
        <v>zero</v>
      </c>
      <c r="Q1235" s="5"/>
    </row>
    <row r="1236" spans="1:17" x14ac:dyDescent="0.35">
      <c r="A1236" s="39" t="s">
        <v>4</v>
      </c>
      <c r="B1236" s="14"/>
      <c r="C1236" s="26" t="str">
        <f t="shared" si="139"/>
        <v>Q4-1899</v>
      </c>
      <c r="D1236" s="27" t="str">
        <f t="shared" si="140"/>
        <v>1900</v>
      </c>
      <c r="E1236" s="26" t="str">
        <f t="shared" si="141"/>
        <v>Q4</v>
      </c>
      <c r="F1236" s="25" t="str">
        <f t="shared" si="142"/>
        <v>Jan-00</v>
      </c>
      <c r="G1236" s="26" t="str">
        <f t="shared" si="143"/>
        <v>Sat</v>
      </c>
      <c r="H1236" s="5"/>
      <c r="I1236" s="42" t="e">
        <f>VLOOKUP(H1236,TABLES!$A$2:$B$146,2,FALSE)</f>
        <v>#N/A</v>
      </c>
      <c r="J1236" s="42" t="e">
        <f>VLOOKUP(I1236,TABLES!$B$2:$C$146,2,FALSE)</f>
        <v>#N/A</v>
      </c>
      <c r="K1236" s="2"/>
      <c r="L1236" s="21">
        <v>0</v>
      </c>
      <c r="M1236" s="21">
        <v>0</v>
      </c>
      <c r="N1236" s="26" t="str">
        <f t="shared" si="144"/>
        <v>0:00</v>
      </c>
      <c r="O1236" s="26">
        <f t="shared" si="145"/>
        <v>0</v>
      </c>
      <c r="P1236" s="42" t="str">
        <f>VLOOKUP(O1236,TABLES!$F$2:$H$8,3)</f>
        <v>zero</v>
      </c>
      <c r="Q1236" s="5"/>
    </row>
    <row r="1237" spans="1:17" x14ac:dyDescent="0.35">
      <c r="A1237" s="39" t="s">
        <v>4</v>
      </c>
      <c r="B1237" s="14"/>
      <c r="C1237" s="26" t="str">
        <f t="shared" si="139"/>
        <v>Q4-1899</v>
      </c>
      <c r="D1237" s="27" t="str">
        <f t="shared" si="140"/>
        <v>1900</v>
      </c>
      <c r="E1237" s="26" t="str">
        <f t="shared" si="141"/>
        <v>Q4</v>
      </c>
      <c r="F1237" s="25" t="str">
        <f t="shared" si="142"/>
        <v>Jan-00</v>
      </c>
      <c r="G1237" s="26" t="str">
        <f t="shared" si="143"/>
        <v>Sat</v>
      </c>
      <c r="H1237" s="5"/>
      <c r="I1237" s="42" t="e">
        <f>VLOOKUP(H1237,TABLES!$A$2:$B$146,2,FALSE)</f>
        <v>#N/A</v>
      </c>
      <c r="J1237" s="42" t="e">
        <f>VLOOKUP(I1237,TABLES!$B$2:$C$146,2,FALSE)</f>
        <v>#N/A</v>
      </c>
      <c r="K1237" s="2"/>
      <c r="L1237" s="21">
        <v>0</v>
      </c>
      <c r="M1237" s="21">
        <v>0</v>
      </c>
      <c r="N1237" s="26" t="str">
        <f t="shared" si="144"/>
        <v>0:00</v>
      </c>
      <c r="O1237" s="26">
        <f t="shared" si="145"/>
        <v>0</v>
      </c>
      <c r="P1237" s="42" t="str">
        <f>VLOOKUP(O1237,TABLES!$F$2:$H$8,3)</f>
        <v>zero</v>
      </c>
      <c r="Q1237" s="5"/>
    </row>
    <row r="1238" spans="1:17" x14ac:dyDescent="0.35">
      <c r="A1238" s="39" t="s">
        <v>4</v>
      </c>
      <c r="B1238" s="14"/>
      <c r="C1238" s="26" t="str">
        <f t="shared" si="139"/>
        <v>Q4-1899</v>
      </c>
      <c r="D1238" s="27" t="str">
        <f t="shared" si="140"/>
        <v>1900</v>
      </c>
      <c r="E1238" s="26" t="str">
        <f t="shared" si="141"/>
        <v>Q4</v>
      </c>
      <c r="F1238" s="25" t="str">
        <f t="shared" si="142"/>
        <v>Jan-00</v>
      </c>
      <c r="G1238" s="26" t="str">
        <f t="shared" si="143"/>
        <v>Sat</v>
      </c>
      <c r="H1238" s="5"/>
      <c r="I1238" s="42" t="e">
        <f>VLOOKUP(H1238,TABLES!$A$2:$B$146,2,FALSE)</f>
        <v>#N/A</v>
      </c>
      <c r="J1238" s="42" t="e">
        <f>VLOOKUP(I1238,TABLES!$B$2:$C$146,2,FALSE)</f>
        <v>#N/A</v>
      </c>
      <c r="K1238" s="2"/>
      <c r="L1238" s="21">
        <v>0</v>
      </c>
      <c r="M1238" s="21">
        <v>0</v>
      </c>
      <c r="N1238" s="26" t="str">
        <f t="shared" si="144"/>
        <v>0:00</v>
      </c>
      <c r="O1238" s="26">
        <f t="shared" si="145"/>
        <v>0</v>
      </c>
      <c r="P1238" s="42" t="str">
        <f>VLOOKUP(O1238,TABLES!$F$2:$H$8,3)</f>
        <v>zero</v>
      </c>
      <c r="Q1238" s="5"/>
    </row>
    <row r="1239" spans="1:17" x14ac:dyDescent="0.35">
      <c r="A1239" s="39" t="s">
        <v>4</v>
      </c>
      <c r="B1239" s="14"/>
      <c r="C1239" s="26" t="str">
        <f t="shared" si="139"/>
        <v>Q4-1899</v>
      </c>
      <c r="D1239" s="27" t="str">
        <f t="shared" si="140"/>
        <v>1900</v>
      </c>
      <c r="E1239" s="26" t="str">
        <f t="shared" si="141"/>
        <v>Q4</v>
      </c>
      <c r="F1239" s="25" t="str">
        <f t="shared" si="142"/>
        <v>Jan-00</v>
      </c>
      <c r="G1239" s="26" t="str">
        <f t="shared" si="143"/>
        <v>Sat</v>
      </c>
      <c r="H1239" s="5"/>
      <c r="I1239" s="42" t="e">
        <f>VLOOKUP(H1239,TABLES!$A$2:$B$146,2,FALSE)</f>
        <v>#N/A</v>
      </c>
      <c r="J1239" s="42" t="e">
        <f>VLOOKUP(I1239,TABLES!$B$2:$C$146,2,FALSE)</f>
        <v>#N/A</v>
      </c>
      <c r="K1239" s="2"/>
      <c r="L1239" s="21">
        <v>0</v>
      </c>
      <c r="M1239" s="21">
        <v>0</v>
      </c>
      <c r="N1239" s="26" t="str">
        <f t="shared" si="144"/>
        <v>0:00</v>
      </c>
      <c r="O1239" s="26">
        <f t="shared" si="145"/>
        <v>0</v>
      </c>
      <c r="P1239" s="42" t="str">
        <f>VLOOKUP(O1239,TABLES!$F$2:$H$8,3)</f>
        <v>zero</v>
      </c>
      <c r="Q1239" s="5"/>
    </row>
    <row r="1240" spans="1:17" x14ac:dyDescent="0.35">
      <c r="A1240" s="39" t="s">
        <v>4</v>
      </c>
      <c r="B1240" s="14"/>
      <c r="C1240" s="26" t="str">
        <f t="shared" si="139"/>
        <v>Q4-1899</v>
      </c>
      <c r="D1240" s="27" t="str">
        <f t="shared" si="140"/>
        <v>1900</v>
      </c>
      <c r="E1240" s="26" t="str">
        <f t="shared" si="141"/>
        <v>Q4</v>
      </c>
      <c r="F1240" s="25" t="str">
        <f t="shared" si="142"/>
        <v>Jan-00</v>
      </c>
      <c r="G1240" s="26" t="str">
        <f t="shared" si="143"/>
        <v>Sat</v>
      </c>
      <c r="H1240" s="5"/>
      <c r="I1240" s="42" t="e">
        <f>VLOOKUP(H1240,TABLES!$A$2:$B$146,2,FALSE)</f>
        <v>#N/A</v>
      </c>
      <c r="J1240" s="42" t="e">
        <f>VLOOKUP(I1240,TABLES!$B$2:$C$146,2,FALSE)</f>
        <v>#N/A</v>
      </c>
      <c r="K1240" s="2"/>
      <c r="L1240" s="21">
        <v>0</v>
      </c>
      <c r="M1240" s="21">
        <v>0</v>
      </c>
      <c r="N1240" s="26" t="str">
        <f t="shared" si="144"/>
        <v>0:00</v>
      </c>
      <c r="O1240" s="26">
        <f t="shared" si="145"/>
        <v>0</v>
      </c>
      <c r="P1240" s="42" t="str">
        <f>VLOOKUP(O1240,TABLES!$F$2:$H$8,3)</f>
        <v>zero</v>
      </c>
      <c r="Q1240" s="5"/>
    </row>
    <row r="1241" spans="1:17" x14ac:dyDescent="0.35">
      <c r="A1241" s="39" t="s">
        <v>4</v>
      </c>
      <c r="B1241" s="14"/>
      <c r="C1241" s="26" t="str">
        <f t="shared" si="139"/>
        <v>Q4-1899</v>
      </c>
      <c r="D1241" s="27" t="str">
        <f t="shared" si="140"/>
        <v>1900</v>
      </c>
      <c r="E1241" s="26" t="str">
        <f t="shared" si="141"/>
        <v>Q4</v>
      </c>
      <c r="F1241" s="25" t="str">
        <f t="shared" si="142"/>
        <v>Jan-00</v>
      </c>
      <c r="G1241" s="26" t="str">
        <f t="shared" si="143"/>
        <v>Sat</v>
      </c>
      <c r="H1241" s="5"/>
      <c r="I1241" s="42" t="e">
        <f>VLOOKUP(H1241,TABLES!$A$2:$B$146,2,FALSE)</f>
        <v>#N/A</v>
      </c>
      <c r="J1241" s="42" t="e">
        <f>VLOOKUP(I1241,TABLES!$B$2:$C$146,2,FALSE)</f>
        <v>#N/A</v>
      </c>
      <c r="K1241" s="2"/>
      <c r="L1241" s="21">
        <v>0</v>
      </c>
      <c r="M1241" s="21">
        <v>0</v>
      </c>
      <c r="N1241" s="26" t="str">
        <f t="shared" si="144"/>
        <v>0:00</v>
      </c>
      <c r="O1241" s="26">
        <f t="shared" si="145"/>
        <v>0</v>
      </c>
      <c r="P1241" s="42" t="str">
        <f>VLOOKUP(O1241,TABLES!$F$2:$H$8,3)</f>
        <v>zero</v>
      </c>
      <c r="Q1241" s="5"/>
    </row>
    <row r="1242" spans="1:17" x14ac:dyDescent="0.35">
      <c r="A1242" s="39" t="s">
        <v>4</v>
      </c>
      <c r="B1242" s="14"/>
      <c r="C1242" s="26" t="str">
        <f t="shared" si="139"/>
        <v>Q4-1899</v>
      </c>
      <c r="D1242" s="27" t="str">
        <f t="shared" si="140"/>
        <v>1900</v>
      </c>
      <c r="E1242" s="26" t="str">
        <f t="shared" si="141"/>
        <v>Q4</v>
      </c>
      <c r="F1242" s="25" t="str">
        <f t="shared" si="142"/>
        <v>Jan-00</v>
      </c>
      <c r="G1242" s="26" t="str">
        <f t="shared" si="143"/>
        <v>Sat</v>
      </c>
      <c r="H1242" s="5"/>
      <c r="I1242" s="42" t="e">
        <f>VLOOKUP(H1242,TABLES!$A$2:$B$146,2,FALSE)</f>
        <v>#N/A</v>
      </c>
      <c r="J1242" s="42" t="e">
        <f>VLOOKUP(I1242,TABLES!$B$2:$C$146,2,FALSE)</f>
        <v>#N/A</v>
      </c>
      <c r="K1242" s="2"/>
      <c r="L1242" s="21">
        <v>0</v>
      </c>
      <c r="M1242" s="21">
        <v>0</v>
      </c>
      <c r="N1242" s="26" t="str">
        <f t="shared" si="144"/>
        <v>0:00</v>
      </c>
      <c r="O1242" s="26">
        <f t="shared" si="145"/>
        <v>0</v>
      </c>
      <c r="P1242" s="42" t="str">
        <f>VLOOKUP(O1242,TABLES!$F$2:$H$8,3)</f>
        <v>zero</v>
      </c>
      <c r="Q1242" s="5"/>
    </row>
    <row r="1243" spans="1:17" x14ac:dyDescent="0.35">
      <c r="A1243" s="39" t="s">
        <v>4</v>
      </c>
      <c r="B1243" s="14"/>
      <c r="C1243" s="26" t="str">
        <f t="shared" si="139"/>
        <v>Q4-1899</v>
      </c>
      <c r="D1243" s="27" t="str">
        <f t="shared" si="140"/>
        <v>1900</v>
      </c>
      <c r="E1243" s="26" t="str">
        <f t="shared" si="141"/>
        <v>Q4</v>
      </c>
      <c r="F1243" s="25" t="str">
        <f t="shared" si="142"/>
        <v>Jan-00</v>
      </c>
      <c r="G1243" s="26" t="str">
        <f t="shared" si="143"/>
        <v>Sat</v>
      </c>
      <c r="H1243" s="5"/>
      <c r="I1243" s="42" t="e">
        <f>VLOOKUP(H1243,TABLES!$A$2:$B$146,2,FALSE)</f>
        <v>#N/A</v>
      </c>
      <c r="J1243" s="42" t="e">
        <f>VLOOKUP(I1243,TABLES!$B$2:$C$146,2,FALSE)</f>
        <v>#N/A</v>
      </c>
      <c r="K1243" s="2"/>
      <c r="L1243" s="21">
        <v>0</v>
      </c>
      <c r="M1243" s="21">
        <v>0</v>
      </c>
      <c r="N1243" s="26" t="str">
        <f t="shared" si="144"/>
        <v>0:00</v>
      </c>
      <c r="O1243" s="26">
        <f t="shared" si="145"/>
        <v>0</v>
      </c>
      <c r="P1243" s="42" t="str">
        <f>VLOOKUP(O1243,TABLES!$F$2:$H$8,3)</f>
        <v>zero</v>
      </c>
      <c r="Q1243" s="5"/>
    </row>
    <row r="1244" spans="1:17" x14ac:dyDescent="0.35">
      <c r="A1244" s="39" t="s">
        <v>4</v>
      </c>
      <c r="B1244" s="14"/>
      <c r="C1244" s="26" t="str">
        <f t="shared" si="139"/>
        <v>Q4-1899</v>
      </c>
      <c r="D1244" s="27" t="str">
        <f t="shared" si="140"/>
        <v>1900</v>
      </c>
      <c r="E1244" s="26" t="str">
        <f t="shared" si="141"/>
        <v>Q4</v>
      </c>
      <c r="F1244" s="25" t="str">
        <f t="shared" si="142"/>
        <v>Jan-00</v>
      </c>
      <c r="G1244" s="26" t="str">
        <f t="shared" si="143"/>
        <v>Sat</v>
      </c>
      <c r="H1244" s="5"/>
      <c r="I1244" s="42" t="e">
        <f>VLOOKUP(H1244,TABLES!$A$2:$B$146,2,FALSE)</f>
        <v>#N/A</v>
      </c>
      <c r="J1244" s="42" t="e">
        <f>VLOOKUP(I1244,TABLES!$B$2:$C$146,2,FALSE)</f>
        <v>#N/A</v>
      </c>
      <c r="K1244" s="2"/>
      <c r="L1244" s="21">
        <v>0</v>
      </c>
      <c r="M1244" s="21">
        <v>0</v>
      </c>
      <c r="N1244" s="26" t="str">
        <f t="shared" si="144"/>
        <v>0:00</v>
      </c>
      <c r="O1244" s="26">
        <f t="shared" si="145"/>
        <v>0</v>
      </c>
      <c r="P1244" s="42" t="str">
        <f>VLOOKUP(O1244,TABLES!$F$2:$H$8,3)</f>
        <v>zero</v>
      </c>
      <c r="Q1244" s="5"/>
    </row>
    <row r="1245" spans="1:17" x14ac:dyDescent="0.35">
      <c r="A1245" s="39" t="s">
        <v>4</v>
      </c>
      <c r="B1245" s="14"/>
      <c r="C1245" s="26" t="str">
        <f t="shared" si="139"/>
        <v>Q4-1899</v>
      </c>
      <c r="D1245" s="27" t="str">
        <f t="shared" si="140"/>
        <v>1900</v>
      </c>
      <c r="E1245" s="26" t="str">
        <f t="shared" si="141"/>
        <v>Q4</v>
      </c>
      <c r="F1245" s="25" t="str">
        <f t="shared" si="142"/>
        <v>Jan-00</v>
      </c>
      <c r="G1245" s="26" t="str">
        <f t="shared" si="143"/>
        <v>Sat</v>
      </c>
      <c r="H1245" s="5"/>
      <c r="I1245" s="42" t="e">
        <f>VLOOKUP(H1245,TABLES!$A$2:$B$146,2,FALSE)</f>
        <v>#N/A</v>
      </c>
      <c r="J1245" s="42" t="e">
        <f>VLOOKUP(I1245,TABLES!$B$2:$C$146,2,FALSE)</f>
        <v>#N/A</v>
      </c>
      <c r="K1245" s="2"/>
      <c r="L1245" s="21">
        <v>0</v>
      </c>
      <c r="M1245" s="21">
        <v>0</v>
      </c>
      <c r="N1245" s="26" t="str">
        <f t="shared" si="144"/>
        <v>0:00</v>
      </c>
      <c r="O1245" s="26">
        <f t="shared" si="145"/>
        <v>0</v>
      </c>
      <c r="P1245" s="42" t="str">
        <f>VLOOKUP(O1245,TABLES!$F$2:$H$8,3)</f>
        <v>zero</v>
      </c>
      <c r="Q1245" s="5"/>
    </row>
    <row r="1246" spans="1:17" x14ac:dyDescent="0.35">
      <c r="A1246" s="39" t="s">
        <v>4</v>
      </c>
      <c r="B1246" s="14"/>
      <c r="C1246" s="26" t="str">
        <f t="shared" si="139"/>
        <v>Q4-1899</v>
      </c>
      <c r="D1246" s="27" t="str">
        <f t="shared" si="140"/>
        <v>1900</v>
      </c>
      <c r="E1246" s="26" t="str">
        <f t="shared" si="141"/>
        <v>Q4</v>
      </c>
      <c r="F1246" s="25" t="str">
        <f t="shared" si="142"/>
        <v>Jan-00</v>
      </c>
      <c r="G1246" s="26" t="str">
        <f t="shared" si="143"/>
        <v>Sat</v>
      </c>
      <c r="H1246" s="5"/>
      <c r="I1246" s="42" t="e">
        <f>VLOOKUP(H1246,TABLES!$A$2:$B$146,2,FALSE)</f>
        <v>#N/A</v>
      </c>
      <c r="J1246" s="42" t="e">
        <f>VLOOKUP(I1246,TABLES!$B$2:$C$146,2,FALSE)</f>
        <v>#N/A</v>
      </c>
      <c r="K1246" s="2"/>
      <c r="L1246" s="21">
        <v>0</v>
      </c>
      <c r="M1246" s="21">
        <v>0</v>
      </c>
      <c r="N1246" s="26" t="str">
        <f t="shared" si="144"/>
        <v>0:00</v>
      </c>
      <c r="O1246" s="26">
        <f t="shared" si="145"/>
        <v>0</v>
      </c>
      <c r="P1246" s="42" t="str">
        <f>VLOOKUP(O1246,TABLES!$F$2:$H$8,3)</f>
        <v>zero</v>
      </c>
      <c r="Q1246" s="5"/>
    </row>
    <row r="1247" spans="1:17" x14ac:dyDescent="0.35">
      <c r="A1247" s="39" t="s">
        <v>4</v>
      </c>
      <c r="B1247" s="14"/>
      <c r="C1247" s="26" t="str">
        <f t="shared" si="139"/>
        <v>Q4-1899</v>
      </c>
      <c r="D1247" s="27" t="str">
        <f t="shared" si="140"/>
        <v>1900</v>
      </c>
      <c r="E1247" s="26" t="str">
        <f t="shared" si="141"/>
        <v>Q4</v>
      </c>
      <c r="F1247" s="25" t="str">
        <f t="shared" si="142"/>
        <v>Jan-00</v>
      </c>
      <c r="G1247" s="26" t="str">
        <f t="shared" si="143"/>
        <v>Sat</v>
      </c>
      <c r="H1247" s="5"/>
      <c r="I1247" s="42" t="e">
        <f>VLOOKUP(H1247,TABLES!$A$2:$B$146,2,FALSE)</f>
        <v>#N/A</v>
      </c>
      <c r="J1247" s="42" t="e">
        <f>VLOOKUP(I1247,TABLES!$B$2:$C$146,2,FALSE)</f>
        <v>#N/A</v>
      </c>
      <c r="K1247" s="2"/>
      <c r="L1247" s="21">
        <v>0</v>
      </c>
      <c r="M1247" s="21">
        <v>0</v>
      </c>
      <c r="N1247" s="26" t="str">
        <f t="shared" si="144"/>
        <v>0:00</v>
      </c>
      <c r="O1247" s="26">
        <f t="shared" si="145"/>
        <v>0</v>
      </c>
      <c r="P1247" s="42" t="str">
        <f>VLOOKUP(O1247,TABLES!$F$2:$H$8,3)</f>
        <v>zero</v>
      </c>
      <c r="Q1247" s="5"/>
    </row>
    <row r="1248" spans="1:17" x14ac:dyDescent="0.35">
      <c r="A1248" s="39" t="s">
        <v>4</v>
      </c>
      <c r="B1248" s="14"/>
      <c r="C1248" s="26" t="str">
        <f t="shared" si="139"/>
        <v>Q4-1899</v>
      </c>
      <c r="D1248" s="27" t="str">
        <f t="shared" si="140"/>
        <v>1900</v>
      </c>
      <c r="E1248" s="26" t="str">
        <f t="shared" si="141"/>
        <v>Q4</v>
      </c>
      <c r="F1248" s="25" t="str">
        <f t="shared" si="142"/>
        <v>Jan-00</v>
      </c>
      <c r="G1248" s="26" t="str">
        <f t="shared" si="143"/>
        <v>Sat</v>
      </c>
      <c r="H1248" s="5"/>
      <c r="I1248" s="42" t="e">
        <f>VLOOKUP(H1248,TABLES!$A$2:$B$146,2,FALSE)</f>
        <v>#N/A</v>
      </c>
      <c r="J1248" s="42" t="e">
        <f>VLOOKUP(I1248,TABLES!$B$2:$C$146,2,FALSE)</f>
        <v>#N/A</v>
      </c>
      <c r="K1248" s="2"/>
      <c r="L1248" s="21">
        <v>0</v>
      </c>
      <c r="M1248" s="21">
        <v>0</v>
      </c>
      <c r="N1248" s="26" t="str">
        <f t="shared" si="144"/>
        <v>0:00</v>
      </c>
      <c r="O1248" s="26">
        <f t="shared" si="145"/>
        <v>0</v>
      </c>
      <c r="P1248" s="42" t="str">
        <f>VLOOKUP(O1248,TABLES!$F$2:$H$8,3)</f>
        <v>zero</v>
      </c>
      <c r="Q1248" s="5"/>
    </row>
    <row r="1249" spans="1:17" x14ac:dyDescent="0.35">
      <c r="A1249" s="39" t="s">
        <v>4</v>
      </c>
      <c r="B1249" s="14"/>
      <c r="C1249" s="26" t="str">
        <f t="shared" si="139"/>
        <v>Q4-1899</v>
      </c>
      <c r="D1249" s="27" t="str">
        <f t="shared" si="140"/>
        <v>1900</v>
      </c>
      <c r="E1249" s="26" t="str">
        <f t="shared" si="141"/>
        <v>Q4</v>
      </c>
      <c r="F1249" s="25" t="str">
        <f t="shared" si="142"/>
        <v>Jan-00</v>
      </c>
      <c r="G1249" s="26" t="str">
        <f t="shared" si="143"/>
        <v>Sat</v>
      </c>
      <c r="H1249" s="5"/>
      <c r="I1249" s="42" t="e">
        <f>VLOOKUP(H1249,TABLES!$A$2:$B$146,2,FALSE)</f>
        <v>#N/A</v>
      </c>
      <c r="J1249" s="42" t="e">
        <f>VLOOKUP(I1249,TABLES!$B$2:$C$146,2,FALSE)</f>
        <v>#N/A</v>
      </c>
      <c r="K1249" s="2"/>
      <c r="L1249" s="21">
        <v>0</v>
      </c>
      <c r="M1249" s="21">
        <v>0</v>
      </c>
      <c r="N1249" s="26" t="str">
        <f t="shared" si="144"/>
        <v>0:00</v>
      </c>
      <c r="O1249" s="26">
        <f t="shared" si="145"/>
        <v>0</v>
      </c>
      <c r="P1249" s="42" t="str">
        <f>VLOOKUP(O1249,TABLES!$F$2:$H$8,3)</f>
        <v>zero</v>
      </c>
      <c r="Q1249" s="5"/>
    </row>
    <row r="1250" spans="1:17" x14ac:dyDescent="0.35">
      <c r="A1250" s="39" t="s">
        <v>4</v>
      </c>
      <c r="B1250" s="14"/>
      <c r="C1250" s="26" t="str">
        <f t="shared" si="139"/>
        <v>Q4-1899</v>
      </c>
      <c r="D1250" s="27" t="str">
        <f t="shared" si="140"/>
        <v>1900</v>
      </c>
      <c r="E1250" s="26" t="str">
        <f t="shared" si="141"/>
        <v>Q4</v>
      </c>
      <c r="F1250" s="25" t="str">
        <f t="shared" si="142"/>
        <v>Jan-00</v>
      </c>
      <c r="G1250" s="26" t="str">
        <f t="shared" si="143"/>
        <v>Sat</v>
      </c>
      <c r="H1250" s="5"/>
      <c r="I1250" s="42" t="e">
        <f>VLOOKUP(H1250,TABLES!$A$2:$B$146,2,FALSE)</f>
        <v>#N/A</v>
      </c>
      <c r="J1250" s="42" t="e">
        <f>VLOOKUP(I1250,TABLES!$B$2:$C$146,2,FALSE)</f>
        <v>#N/A</v>
      </c>
      <c r="K1250" s="2"/>
      <c r="L1250" s="21">
        <v>0</v>
      </c>
      <c r="M1250" s="21">
        <v>0</v>
      </c>
      <c r="N1250" s="26" t="str">
        <f t="shared" si="144"/>
        <v>0:00</v>
      </c>
      <c r="O1250" s="26">
        <f t="shared" si="145"/>
        <v>0</v>
      </c>
      <c r="P1250" s="42" t="str">
        <f>VLOOKUP(O1250,TABLES!$F$2:$H$8,3)</f>
        <v>zero</v>
      </c>
      <c r="Q1250" s="5"/>
    </row>
    <row r="1251" spans="1:17" x14ac:dyDescent="0.35">
      <c r="A1251" s="39" t="s">
        <v>4</v>
      </c>
      <c r="B1251" s="14"/>
      <c r="C1251" s="26" t="str">
        <f t="shared" si="139"/>
        <v>Q4-1899</v>
      </c>
      <c r="D1251" s="27" t="str">
        <f t="shared" si="140"/>
        <v>1900</v>
      </c>
      <c r="E1251" s="26" t="str">
        <f t="shared" si="141"/>
        <v>Q4</v>
      </c>
      <c r="F1251" s="25" t="str">
        <f t="shared" si="142"/>
        <v>Jan-00</v>
      </c>
      <c r="G1251" s="26" t="str">
        <f t="shared" si="143"/>
        <v>Sat</v>
      </c>
      <c r="H1251" s="5"/>
      <c r="I1251" s="42" t="e">
        <f>VLOOKUP(H1251,TABLES!$A$2:$B$146,2,FALSE)</f>
        <v>#N/A</v>
      </c>
      <c r="J1251" s="42" t="e">
        <f>VLOOKUP(I1251,TABLES!$B$2:$C$146,2,FALSE)</f>
        <v>#N/A</v>
      </c>
      <c r="K1251" s="2"/>
      <c r="L1251" s="21">
        <v>0</v>
      </c>
      <c r="M1251" s="21">
        <v>0</v>
      </c>
      <c r="N1251" s="26" t="str">
        <f t="shared" si="144"/>
        <v>0:00</v>
      </c>
      <c r="O1251" s="26">
        <f t="shared" si="145"/>
        <v>0</v>
      </c>
      <c r="P1251" s="42" t="str">
        <f>VLOOKUP(O1251,TABLES!$F$2:$H$8,3)</f>
        <v>zero</v>
      </c>
      <c r="Q1251" s="5"/>
    </row>
    <row r="1252" spans="1:17" x14ac:dyDescent="0.35">
      <c r="A1252" s="39" t="s">
        <v>4</v>
      </c>
      <c r="B1252" s="14"/>
      <c r="C1252" s="26" t="str">
        <f t="shared" si="139"/>
        <v>Q4-1899</v>
      </c>
      <c r="D1252" s="27" t="str">
        <f t="shared" si="140"/>
        <v>1900</v>
      </c>
      <c r="E1252" s="26" t="str">
        <f t="shared" si="141"/>
        <v>Q4</v>
      </c>
      <c r="F1252" s="25" t="str">
        <f t="shared" si="142"/>
        <v>Jan-00</v>
      </c>
      <c r="G1252" s="26" t="str">
        <f t="shared" si="143"/>
        <v>Sat</v>
      </c>
      <c r="H1252" s="5"/>
      <c r="I1252" s="42" t="e">
        <f>VLOOKUP(H1252,TABLES!$A$2:$B$146,2,FALSE)</f>
        <v>#N/A</v>
      </c>
      <c r="J1252" s="42" t="e">
        <f>VLOOKUP(I1252,TABLES!$B$2:$C$146,2,FALSE)</f>
        <v>#N/A</v>
      </c>
      <c r="K1252" s="2"/>
      <c r="L1252" s="21">
        <v>0</v>
      </c>
      <c r="M1252" s="21">
        <v>0</v>
      </c>
      <c r="N1252" s="26" t="str">
        <f t="shared" si="144"/>
        <v>0:00</v>
      </c>
      <c r="O1252" s="26">
        <f t="shared" si="145"/>
        <v>0</v>
      </c>
      <c r="P1252" s="42" t="str">
        <f>VLOOKUP(O1252,TABLES!$F$2:$H$8,3)</f>
        <v>zero</v>
      </c>
      <c r="Q1252" s="5"/>
    </row>
    <row r="1253" spans="1:17" x14ac:dyDescent="0.35">
      <c r="A1253" s="39" t="s">
        <v>4</v>
      </c>
      <c r="B1253" s="14"/>
      <c r="C1253" s="26" t="str">
        <f t="shared" si="139"/>
        <v>Q4-1899</v>
      </c>
      <c r="D1253" s="27" t="str">
        <f t="shared" si="140"/>
        <v>1900</v>
      </c>
      <c r="E1253" s="26" t="str">
        <f t="shared" si="141"/>
        <v>Q4</v>
      </c>
      <c r="F1253" s="25" t="str">
        <f t="shared" si="142"/>
        <v>Jan-00</v>
      </c>
      <c r="G1253" s="26" t="str">
        <f t="shared" si="143"/>
        <v>Sat</v>
      </c>
      <c r="H1253" s="5"/>
      <c r="I1253" s="42" t="e">
        <f>VLOOKUP(H1253,TABLES!$A$2:$B$146,2,FALSE)</f>
        <v>#N/A</v>
      </c>
      <c r="J1253" s="42" t="e">
        <f>VLOOKUP(I1253,TABLES!$B$2:$C$146,2,FALSE)</f>
        <v>#N/A</v>
      </c>
      <c r="K1253" s="2"/>
      <c r="L1253" s="21">
        <v>0</v>
      </c>
      <c r="M1253" s="21">
        <v>0</v>
      </c>
      <c r="N1253" s="26" t="str">
        <f t="shared" si="144"/>
        <v>0:00</v>
      </c>
      <c r="O1253" s="26">
        <f t="shared" si="145"/>
        <v>0</v>
      </c>
      <c r="P1253" s="42" t="str">
        <f>VLOOKUP(O1253,TABLES!$F$2:$H$8,3)</f>
        <v>zero</v>
      </c>
      <c r="Q1253" s="5"/>
    </row>
    <row r="1254" spans="1:17" x14ac:dyDescent="0.35">
      <c r="A1254" s="39" t="s">
        <v>4</v>
      </c>
      <c r="B1254" s="14"/>
      <c r="C1254" s="26" t="str">
        <f t="shared" si="139"/>
        <v>Q4-1899</v>
      </c>
      <c r="D1254" s="27" t="str">
        <f t="shared" si="140"/>
        <v>1900</v>
      </c>
      <c r="E1254" s="26" t="str">
        <f t="shared" si="141"/>
        <v>Q4</v>
      </c>
      <c r="F1254" s="25" t="str">
        <f t="shared" si="142"/>
        <v>Jan-00</v>
      </c>
      <c r="G1254" s="26" t="str">
        <f t="shared" si="143"/>
        <v>Sat</v>
      </c>
      <c r="H1254" s="5"/>
      <c r="I1254" s="42" t="e">
        <f>VLOOKUP(H1254,TABLES!$A$2:$B$146,2,FALSE)</f>
        <v>#N/A</v>
      </c>
      <c r="J1254" s="42" t="e">
        <f>VLOOKUP(I1254,TABLES!$B$2:$C$146,2,FALSE)</f>
        <v>#N/A</v>
      </c>
      <c r="K1254" s="2"/>
      <c r="L1254" s="21">
        <v>0</v>
      </c>
      <c r="M1254" s="21">
        <v>0</v>
      </c>
      <c r="N1254" s="26" t="str">
        <f t="shared" si="144"/>
        <v>0:00</v>
      </c>
      <c r="O1254" s="26">
        <f t="shared" si="145"/>
        <v>0</v>
      </c>
      <c r="P1254" s="42" t="str">
        <f>VLOOKUP(O1254,TABLES!$F$2:$H$8,3)</f>
        <v>zero</v>
      </c>
      <c r="Q1254" s="5"/>
    </row>
    <row r="1255" spans="1:17" x14ac:dyDescent="0.35">
      <c r="A1255" s="39" t="s">
        <v>4</v>
      </c>
      <c r="B1255" s="14"/>
      <c r="C1255" s="26" t="str">
        <f t="shared" si="139"/>
        <v>Q4-1899</v>
      </c>
      <c r="D1255" s="27" t="str">
        <f t="shared" si="140"/>
        <v>1900</v>
      </c>
      <c r="E1255" s="26" t="str">
        <f t="shared" si="141"/>
        <v>Q4</v>
      </c>
      <c r="F1255" s="25" t="str">
        <f t="shared" si="142"/>
        <v>Jan-00</v>
      </c>
      <c r="G1255" s="26" t="str">
        <f t="shared" si="143"/>
        <v>Sat</v>
      </c>
      <c r="H1255" s="5"/>
      <c r="I1255" s="42" t="e">
        <f>VLOOKUP(H1255,TABLES!$A$2:$B$146,2,FALSE)</f>
        <v>#N/A</v>
      </c>
      <c r="J1255" s="42" t="e">
        <f>VLOOKUP(I1255,TABLES!$B$2:$C$146,2,FALSE)</f>
        <v>#N/A</v>
      </c>
      <c r="K1255" s="2"/>
      <c r="L1255" s="21">
        <v>0</v>
      </c>
      <c r="M1255" s="21">
        <v>0</v>
      </c>
      <c r="N1255" s="26" t="str">
        <f t="shared" si="144"/>
        <v>0:00</v>
      </c>
      <c r="O1255" s="26">
        <f t="shared" si="145"/>
        <v>0</v>
      </c>
      <c r="P1255" s="42" t="str">
        <f>VLOOKUP(O1255,TABLES!$F$2:$H$8,3)</f>
        <v>zero</v>
      </c>
      <c r="Q1255" s="5"/>
    </row>
    <row r="1256" spans="1:17" x14ac:dyDescent="0.35">
      <c r="A1256" s="39" t="s">
        <v>4</v>
      </c>
      <c r="B1256" s="14"/>
      <c r="C1256" s="26" t="str">
        <f t="shared" si="139"/>
        <v>Q4-1899</v>
      </c>
      <c r="D1256" s="27" t="str">
        <f t="shared" si="140"/>
        <v>1900</v>
      </c>
      <c r="E1256" s="26" t="str">
        <f t="shared" si="141"/>
        <v>Q4</v>
      </c>
      <c r="F1256" s="25" t="str">
        <f t="shared" si="142"/>
        <v>Jan-00</v>
      </c>
      <c r="G1256" s="26" t="str">
        <f t="shared" si="143"/>
        <v>Sat</v>
      </c>
      <c r="H1256" s="5"/>
      <c r="I1256" s="42" t="e">
        <f>VLOOKUP(H1256,TABLES!$A$2:$B$146,2,FALSE)</f>
        <v>#N/A</v>
      </c>
      <c r="J1256" s="42" t="e">
        <f>VLOOKUP(I1256,TABLES!$B$2:$C$146,2,FALSE)</f>
        <v>#N/A</v>
      </c>
      <c r="K1256" s="2"/>
      <c r="L1256" s="21">
        <v>0</v>
      </c>
      <c r="M1256" s="21">
        <v>0</v>
      </c>
      <c r="N1256" s="26" t="str">
        <f t="shared" si="144"/>
        <v>0:00</v>
      </c>
      <c r="O1256" s="26">
        <f t="shared" si="145"/>
        <v>0</v>
      </c>
      <c r="P1256" s="42" t="str">
        <f>VLOOKUP(O1256,TABLES!$F$2:$H$8,3)</f>
        <v>zero</v>
      </c>
      <c r="Q1256" s="5"/>
    </row>
    <row r="1257" spans="1:17" x14ac:dyDescent="0.35">
      <c r="A1257" s="39" t="s">
        <v>4</v>
      </c>
      <c r="B1257" s="14"/>
      <c r="C1257" s="26" t="str">
        <f t="shared" si="139"/>
        <v>Q4-1899</v>
      </c>
      <c r="D1257" s="27" t="str">
        <f t="shared" si="140"/>
        <v>1900</v>
      </c>
      <c r="E1257" s="26" t="str">
        <f t="shared" si="141"/>
        <v>Q4</v>
      </c>
      <c r="F1257" s="25" t="str">
        <f t="shared" si="142"/>
        <v>Jan-00</v>
      </c>
      <c r="G1257" s="26" t="str">
        <f t="shared" si="143"/>
        <v>Sat</v>
      </c>
      <c r="H1257" s="5"/>
      <c r="I1257" s="42" t="e">
        <f>VLOOKUP(H1257,TABLES!$A$2:$B$146,2,FALSE)</f>
        <v>#N/A</v>
      </c>
      <c r="J1257" s="42" t="e">
        <f>VLOOKUP(I1257,TABLES!$B$2:$C$146,2,FALSE)</f>
        <v>#N/A</v>
      </c>
      <c r="K1257" s="2"/>
      <c r="L1257" s="21">
        <v>0</v>
      </c>
      <c r="M1257" s="21">
        <v>0</v>
      </c>
      <c r="N1257" s="26" t="str">
        <f t="shared" si="144"/>
        <v>0:00</v>
      </c>
      <c r="O1257" s="26">
        <f t="shared" si="145"/>
        <v>0</v>
      </c>
      <c r="P1257" s="42" t="str">
        <f>VLOOKUP(O1257,TABLES!$F$2:$H$8,3)</f>
        <v>zero</v>
      </c>
      <c r="Q1257" s="5"/>
    </row>
    <row r="1258" spans="1:17" x14ac:dyDescent="0.35">
      <c r="A1258" s="39" t="s">
        <v>4</v>
      </c>
      <c r="B1258" s="14"/>
      <c r="C1258" s="26" t="str">
        <f t="shared" si="139"/>
        <v>Q4-1899</v>
      </c>
      <c r="D1258" s="27" t="str">
        <f t="shared" si="140"/>
        <v>1900</v>
      </c>
      <c r="E1258" s="26" t="str">
        <f t="shared" si="141"/>
        <v>Q4</v>
      </c>
      <c r="F1258" s="25" t="str">
        <f t="shared" si="142"/>
        <v>Jan-00</v>
      </c>
      <c r="G1258" s="26" t="str">
        <f t="shared" si="143"/>
        <v>Sat</v>
      </c>
      <c r="H1258" s="5"/>
      <c r="I1258" s="42" t="e">
        <f>VLOOKUP(H1258,TABLES!$A$2:$B$146,2,FALSE)</f>
        <v>#N/A</v>
      </c>
      <c r="J1258" s="42" t="e">
        <f>VLOOKUP(I1258,TABLES!$B$2:$C$146,2,FALSE)</f>
        <v>#N/A</v>
      </c>
      <c r="K1258" s="2"/>
      <c r="L1258" s="21">
        <v>0</v>
      </c>
      <c r="M1258" s="21">
        <v>0</v>
      </c>
      <c r="N1258" s="26" t="str">
        <f t="shared" si="144"/>
        <v>0:00</v>
      </c>
      <c r="O1258" s="26">
        <f t="shared" si="145"/>
        <v>0</v>
      </c>
      <c r="P1258" s="42" t="str">
        <f>VLOOKUP(O1258,TABLES!$F$2:$H$8,3)</f>
        <v>zero</v>
      </c>
      <c r="Q1258" s="5"/>
    </row>
    <row r="1259" spans="1:17" x14ac:dyDescent="0.35">
      <c r="A1259" s="39" t="s">
        <v>4</v>
      </c>
      <c r="B1259" s="14"/>
      <c r="C1259" s="26" t="str">
        <f t="shared" si="139"/>
        <v>Q4-1899</v>
      </c>
      <c r="D1259" s="27" t="str">
        <f t="shared" si="140"/>
        <v>1900</v>
      </c>
      <c r="E1259" s="26" t="str">
        <f t="shared" si="141"/>
        <v>Q4</v>
      </c>
      <c r="F1259" s="25" t="str">
        <f t="shared" si="142"/>
        <v>Jan-00</v>
      </c>
      <c r="G1259" s="26" t="str">
        <f t="shared" si="143"/>
        <v>Sat</v>
      </c>
      <c r="H1259" s="5"/>
      <c r="I1259" s="42" t="e">
        <f>VLOOKUP(H1259,TABLES!$A$2:$B$146,2,FALSE)</f>
        <v>#N/A</v>
      </c>
      <c r="J1259" s="42" t="e">
        <f>VLOOKUP(I1259,TABLES!$B$2:$C$146,2,FALSE)</f>
        <v>#N/A</v>
      </c>
      <c r="K1259" s="2"/>
      <c r="L1259" s="21">
        <v>0</v>
      </c>
      <c r="M1259" s="21">
        <v>0</v>
      </c>
      <c r="N1259" s="26" t="str">
        <f t="shared" si="144"/>
        <v>0:00</v>
      </c>
      <c r="O1259" s="26">
        <f t="shared" si="145"/>
        <v>0</v>
      </c>
      <c r="P1259" s="42" t="str">
        <f>VLOOKUP(O1259,TABLES!$F$2:$H$8,3)</f>
        <v>zero</v>
      </c>
      <c r="Q1259" s="5"/>
    </row>
    <row r="1260" spans="1:17" x14ac:dyDescent="0.35">
      <c r="A1260" s="39" t="s">
        <v>4</v>
      </c>
      <c r="B1260" s="14"/>
      <c r="C1260" s="26" t="str">
        <f t="shared" si="139"/>
        <v>Q4-1899</v>
      </c>
      <c r="D1260" s="27" t="str">
        <f t="shared" si="140"/>
        <v>1900</v>
      </c>
      <c r="E1260" s="26" t="str">
        <f t="shared" si="141"/>
        <v>Q4</v>
      </c>
      <c r="F1260" s="25" t="str">
        <f t="shared" si="142"/>
        <v>Jan-00</v>
      </c>
      <c r="G1260" s="26" t="str">
        <f t="shared" si="143"/>
        <v>Sat</v>
      </c>
      <c r="H1260" s="5"/>
      <c r="I1260" s="42" t="e">
        <f>VLOOKUP(H1260,TABLES!$A$2:$B$146,2,FALSE)</f>
        <v>#N/A</v>
      </c>
      <c r="J1260" s="42" t="e">
        <f>VLOOKUP(I1260,TABLES!$B$2:$C$146,2,FALSE)</f>
        <v>#N/A</v>
      </c>
      <c r="K1260" s="2"/>
      <c r="L1260" s="21">
        <v>0</v>
      </c>
      <c r="M1260" s="21">
        <v>0</v>
      </c>
      <c r="N1260" s="26" t="str">
        <f t="shared" si="144"/>
        <v>0:00</v>
      </c>
      <c r="O1260" s="26">
        <f t="shared" si="145"/>
        <v>0</v>
      </c>
      <c r="P1260" s="42" t="str">
        <f>VLOOKUP(O1260,TABLES!$F$2:$H$8,3)</f>
        <v>zero</v>
      </c>
      <c r="Q1260" s="5"/>
    </row>
    <row r="1261" spans="1:17" x14ac:dyDescent="0.35">
      <c r="A1261" s="39" t="s">
        <v>4</v>
      </c>
      <c r="B1261" s="14"/>
      <c r="C1261" s="26" t="str">
        <f t="shared" si="139"/>
        <v>Q4-1899</v>
      </c>
      <c r="D1261" s="27" t="str">
        <f t="shared" si="140"/>
        <v>1900</v>
      </c>
      <c r="E1261" s="26" t="str">
        <f t="shared" si="141"/>
        <v>Q4</v>
      </c>
      <c r="F1261" s="25" t="str">
        <f t="shared" si="142"/>
        <v>Jan-00</v>
      </c>
      <c r="G1261" s="26" t="str">
        <f t="shared" si="143"/>
        <v>Sat</v>
      </c>
      <c r="H1261" s="5"/>
      <c r="I1261" s="42" t="e">
        <f>VLOOKUP(H1261,TABLES!$A$2:$B$146,2,FALSE)</f>
        <v>#N/A</v>
      </c>
      <c r="J1261" s="42" t="e">
        <f>VLOOKUP(I1261,TABLES!$B$2:$C$146,2,FALSE)</f>
        <v>#N/A</v>
      </c>
      <c r="K1261" s="2"/>
      <c r="L1261" s="21">
        <v>0</v>
      </c>
      <c r="M1261" s="21">
        <v>0</v>
      </c>
      <c r="N1261" s="26" t="str">
        <f t="shared" si="144"/>
        <v>0:00</v>
      </c>
      <c r="O1261" s="26">
        <f t="shared" si="145"/>
        <v>0</v>
      </c>
      <c r="P1261" s="42" t="str">
        <f>VLOOKUP(O1261,TABLES!$F$2:$H$8,3)</f>
        <v>zero</v>
      </c>
      <c r="Q1261" s="5"/>
    </row>
    <row r="1262" spans="1:17" x14ac:dyDescent="0.35">
      <c r="A1262" s="39" t="s">
        <v>4</v>
      </c>
      <c r="B1262" s="14"/>
      <c r="C1262" s="26" t="str">
        <f t="shared" si="139"/>
        <v>Q4-1899</v>
      </c>
      <c r="D1262" s="27" t="str">
        <f t="shared" si="140"/>
        <v>1900</v>
      </c>
      <c r="E1262" s="26" t="str">
        <f t="shared" si="141"/>
        <v>Q4</v>
      </c>
      <c r="F1262" s="25" t="str">
        <f t="shared" si="142"/>
        <v>Jan-00</v>
      </c>
      <c r="G1262" s="26" t="str">
        <f t="shared" si="143"/>
        <v>Sat</v>
      </c>
      <c r="H1262" s="5"/>
      <c r="I1262" s="42" t="e">
        <f>VLOOKUP(H1262,TABLES!$A$2:$B$146,2,FALSE)</f>
        <v>#N/A</v>
      </c>
      <c r="J1262" s="42" t="e">
        <f>VLOOKUP(I1262,TABLES!$B$2:$C$146,2,FALSE)</f>
        <v>#N/A</v>
      </c>
      <c r="K1262" s="2"/>
      <c r="L1262" s="21">
        <v>0</v>
      </c>
      <c r="M1262" s="21">
        <v>0</v>
      </c>
      <c r="N1262" s="26" t="str">
        <f t="shared" si="144"/>
        <v>0:00</v>
      </c>
      <c r="O1262" s="26">
        <f t="shared" si="145"/>
        <v>0</v>
      </c>
      <c r="P1262" s="42" t="str">
        <f>VLOOKUP(O1262,TABLES!$F$2:$H$8,3)</f>
        <v>zero</v>
      </c>
      <c r="Q1262" s="5"/>
    </row>
    <row r="1263" spans="1:17" x14ac:dyDescent="0.35">
      <c r="A1263" s="39" t="s">
        <v>4</v>
      </c>
      <c r="B1263" s="14"/>
      <c r="C1263" s="26" t="str">
        <f t="shared" si="139"/>
        <v>Q4-1899</v>
      </c>
      <c r="D1263" s="27" t="str">
        <f t="shared" si="140"/>
        <v>1900</v>
      </c>
      <c r="E1263" s="26" t="str">
        <f t="shared" si="141"/>
        <v>Q4</v>
      </c>
      <c r="F1263" s="25" t="str">
        <f t="shared" si="142"/>
        <v>Jan-00</v>
      </c>
      <c r="G1263" s="26" t="str">
        <f t="shared" si="143"/>
        <v>Sat</v>
      </c>
      <c r="H1263" s="5"/>
      <c r="I1263" s="42" t="e">
        <f>VLOOKUP(H1263,TABLES!$A$2:$B$146,2,FALSE)</f>
        <v>#N/A</v>
      </c>
      <c r="J1263" s="42" t="e">
        <f>VLOOKUP(I1263,TABLES!$B$2:$C$146,2,FALSE)</f>
        <v>#N/A</v>
      </c>
      <c r="K1263" s="2"/>
      <c r="L1263" s="21">
        <v>0</v>
      </c>
      <c r="M1263" s="21">
        <v>0</v>
      </c>
      <c r="N1263" s="26" t="str">
        <f t="shared" si="144"/>
        <v>0:00</v>
      </c>
      <c r="O1263" s="26">
        <f t="shared" si="145"/>
        <v>0</v>
      </c>
      <c r="P1263" s="42" t="str">
        <f>VLOOKUP(O1263,TABLES!$F$2:$H$8,3)</f>
        <v>zero</v>
      </c>
      <c r="Q1263" s="5"/>
    </row>
    <row r="1264" spans="1:17" x14ac:dyDescent="0.35">
      <c r="A1264" s="39" t="s">
        <v>4</v>
      </c>
      <c r="B1264" s="14"/>
      <c r="C1264" s="26" t="str">
        <f t="shared" si="139"/>
        <v>Q4-1899</v>
      </c>
      <c r="D1264" s="27" t="str">
        <f t="shared" si="140"/>
        <v>1900</v>
      </c>
      <c r="E1264" s="26" t="str">
        <f t="shared" si="141"/>
        <v>Q4</v>
      </c>
      <c r="F1264" s="25" t="str">
        <f t="shared" si="142"/>
        <v>Jan-00</v>
      </c>
      <c r="G1264" s="26" t="str">
        <f t="shared" si="143"/>
        <v>Sat</v>
      </c>
      <c r="H1264" s="5"/>
      <c r="I1264" s="42" t="e">
        <f>VLOOKUP(H1264,TABLES!$A$2:$B$146,2,FALSE)</f>
        <v>#N/A</v>
      </c>
      <c r="J1264" s="42" t="e">
        <f>VLOOKUP(I1264,TABLES!$B$2:$C$146,2,FALSE)</f>
        <v>#N/A</v>
      </c>
      <c r="K1264" s="2"/>
      <c r="L1264" s="21">
        <v>0</v>
      </c>
      <c r="M1264" s="21">
        <v>0</v>
      </c>
      <c r="N1264" s="26" t="str">
        <f t="shared" si="144"/>
        <v>0:00</v>
      </c>
      <c r="O1264" s="26">
        <f t="shared" si="145"/>
        <v>0</v>
      </c>
      <c r="P1264" s="42" t="str">
        <f>VLOOKUP(O1264,TABLES!$F$2:$H$8,3)</f>
        <v>zero</v>
      </c>
      <c r="Q1264" s="5"/>
    </row>
    <row r="1265" spans="1:17" x14ac:dyDescent="0.35">
      <c r="A1265" s="39" t="s">
        <v>4</v>
      </c>
      <c r="B1265" s="14"/>
      <c r="C1265" s="26" t="str">
        <f t="shared" si="139"/>
        <v>Q4-1899</v>
      </c>
      <c r="D1265" s="27" t="str">
        <f t="shared" si="140"/>
        <v>1900</v>
      </c>
      <c r="E1265" s="26" t="str">
        <f t="shared" si="141"/>
        <v>Q4</v>
      </c>
      <c r="F1265" s="25" t="str">
        <f t="shared" si="142"/>
        <v>Jan-00</v>
      </c>
      <c r="G1265" s="26" t="str">
        <f t="shared" si="143"/>
        <v>Sat</v>
      </c>
      <c r="H1265" s="5"/>
      <c r="I1265" s="42" t="e">
        <f>VLOOKUP(H1265,TABLES!$A$2:$B$146,2,FALSE)</f>
        <v>#N/A</v>
      </c>
      <c r="J1265" s="42" t="e">
        <f>VLOOKUP(I1265,TABLES!$B$2:$C$146,2,FALSE)</f>
        <v>#N/A</v>
      </c>
      <c r="K1265" s="2"/>
      <c r="L1265" s="21">
        <v>0</v>
      </c>
      <c r="M1265" s="21">
        <v>0</v>
      </c>
      <c r="N1265" s="26" t="str">
        <f t="shared" si="144"/>
        <v>0:00</v>
      </c>
      <c r="O1265" s="26">
        <f t="shared" si="145"/>
        <v>0</v>
      </c>
      <c r="P1265" s="42" t="str">
        <f>VLOOKUP(O1265,TABLES!$F$2:$H$8,3)</f>
        <v>zero</v>
      </c>
      <c r="Q1265" s="5"/>
    </row>
    <row r="1266" spans="1:17" x14ac:dyDescent="0.35">
      <c r="A1266" s="39" t="s">
        <v>4</v>
      </c>
      <c r="B1266" s="14"/>
      <c r="C1266" s="26" t="str">
        <f t="shared" si="139"/>
        <v>Q4-1899</v>
      </c>
      <c r="D1266" s="27" t="str">
        <f t="shared" si="140"/>
        <v>1900</v>
      </c>
      <c r="E1266" s="26" t="str">
        <f t="shared" si="141"/>
        <v>Q4</v>
      </c>
      <c r="F1266" s="25" t="str">
        <f t="shared" si="142"/>
        <v>Jan-00</v>
      </c>
      <c r="G1266" s="26" t="str">
        <f t="shared" si="143"/>
        <v>Sat</v>
      </c>
      <c r="H1266" s="5"/>
      <c r="I1266" s="42" t="e">
        <f>VLOOKUP(H1266,TABLES!$A$2:$B$146,2,FALSE)</f>
        <v>#N/A</v>
      </c>
      <c r="J1266" s="42" t="e">
        <f>VLOOKUP(I1266,TABLES!$B$2:$C$146,2,FALSE)</f>
        <v>#N/A</v>
      </c>
      <c r="K1266" s="2"/>
      <c r="L1266" s="21">
        <v>0</v>
      </c>
      <c r="M1266" s="21">
        <v>0</v>
      </c>
      <c r="N1266" s="26" t="str">
        <f t="shared" si="144"/>
        <v>0:00</v>
      </c>
      <c r="O1266" s="26">
        <f t="shared" si="145"/>
        <v>0</v>
      </c>
      <c r="P1266" s="42" t="str">
        <f>VLOOKUP(O1266,TABLES!$F$2:$H$8,3)</f>
        <v>zero</v>
      </c>
      <c r="Q1266" s="5"/>
    </row>
    <row r="1267" spans="1:17" x14ac:dyDescent="0.35">
      <c r="A1267" s="39" t="s">
        <v>4</v>
      </c>
      <c r="B1267" s="14"/>
      <c r="C1267" s="26" t="str">
        <f t="shared" si="139"/>
        <v>Q4-1899</v>
      </c>
      <c r="D1267" s="27" t="str">
        <f t="shared" si="140"/>
        <v>1900</v>
      </c>
      <c r="E1267" s="26" t="str">
        <f t="shared" si="141"/>
        <v>Q4</v>
      </c>
      <c r="F1267" s="25" t="str">
        <f t="shared" si="142"/>
        <v>Jan-00</v>
      </c>
      <c r="G1267" s="26" t="str">
        <f t="shared" si="143"/>
        <v>Sat</v>
      </c>
      <c r="H1267" s="5"/>
      <c r="I1267" s="42" t="e">
        <f>VLOOKUP(H1267,TABLES!$A$2:$B$146,2,FALSE)</f>
        <v>#N/A</v>
      </c>
      <c r="J1267" s="42" t="e">
        <f>VLOOKUP(I1267,TABLES!$B$2:$C$146,2,FALSE)</f>
        <v>#N/A</v>
      </c>
      <c r="K1267" s="2"/>
      <c r="L1267" s="21">
        <v>0</v>
      </c>
      <c r="M1267" s="21">
        <v>0</v>
      </c>
      <c r="N1267" s="26" t="str">
        <f t="shared" si="144"/>
        <v>0:00</v>
      </c>
      <c r="O1267" s="26">
        <f t="shared" si="145"/>
        <v>0</v>
      </c>
      <c r="P1267" s="42" t="str">
        <f>VLOOKUP(O1267,TABLES!$F$2:$H$8,3)</f>
        <v>zero</v>
      </c>
      <c r="Q1267" s="5"/>
    </row>
    <row r="1268" spans="1:17" x14ac:dyDescent="0.35">
      <c r="A1268" s="39" t="s">
        <v>4</v>
      </c>
      <c r="B1268" s="14"/>
      <c r="C1268" s="26" t="str">
        <f t="shared" si="139"/>
        <v>Q4-1899</v>
      </c>
      <c r="D1268" s="27" t="str">
        <f t="shared" si="140"/>
        <v>1900</v>
      </c>
      <c r="E1268" s="26" t="str">
        <f t="shared" si="141"/>
        <v>Q4</v>
      </c>
      <c r="F1268" s="25" t="str">
        <f t="shared" si="142"/>
        <v>Jan-00</v>
      </c>
      <c r="G1268" s="26" t="str">
        <f t="shared" si="143"/>
        <v>Sat</v>
      </c>
      <c r="H1268" s="5"/>
      <c r="I1268" s="42" t="e">
        <f>VLOOKUP(H1268,TABLES!$A$2:$B$146,2,FALSE)</f>
        <v>#N/A</v>
      </c>
      <c r="J1268" s="42" t="e">
        <f>VLOOKUP(I1268,TABLES!$B$2:$C$146,2,FALSE)</f>
        <v>#N/A</v>
      </c>
      <c r="K1268" s="2"/>
      <c r="L1268" s="21">
        <v>0</v>
      </c>
      <c r="M1268" s="21">
        <v>0</v>
      </c>
      <c r="N1268" s="26" t="str">
        <f t="shared" si="144"/>
        <v>0:00</v>
      </c>
      <c r="O1268" s="26">
        <f t="shared" si="145"/>
        <v>0</v>
      </c>
      <c r="P1268" s="42" t="str">
        <f>VLOOKUP(O1268,TABLES!$F$2:$H$8,3)</f>
        <v>zero</v>
      </c>
      <c r="Q1268" s="5"/>
    </row>
    <row r="1269" spans="1:17" x14ac:dyDescent="0.35">
      <c r="A1269" s="39" t="s">
        <v>4</v>
      </c>
      <c r="B1269" s="14"/>
      <c r="C1269" s="26" t="str">
        <f t="shared" si="139"/>
        <v>Q4-1899</v>
      </c>
      <c r="D1269" s="27" t="str">
        <f t="shared" si="140"/>
        <v>1900</v>
      </c>
      <c r="E1269" s="26" t="str">
        <f t="shared" si="141"/>
        <v>Q4</v>
      </c>
      <c r="F1269" s="25" t="str">
        <f t="shared" si="142"/>
        <v>Jan-00</v>
      </c>
      <c r="G1269" s="26" t="str">
        <f t="shared" si="143"/>
        <v>Sat</v>
      </c>
      <c r="H1269" s="5"/>
      <c r="I1269" s="42" t="e">
        <f>VLOOKUP(H1269,TABLES!$A$2:$B$146,2,FALSE)</f>
        <v>#N/A</v>
      </c>
      <c r="J1269" s="42" t="e">
        <f>VLOOKUP(I1269,TABLES!$B$2:$C$146,2,FALSE)</f>
        <v>#N/A</v>
      </c>
      <c r="K1269" s="2"/>
      <c r="L1269" s="21">
        <v>0</v>
      </c>
      <c r="M1269" s="21">
        <v>0</v>
      </c>
      <c r="N1269" s="26" t="str">
        <f t="shared" si="144"/>
        <v>0:00</v>
      </c>
      <c r="O1269" s="26">
        <f t="shared" si="145"/>
        <v>0</v>
      </c>
      <c r="P1269" s="42" t="str">
        <f>VLOOKUP(O1269,TABLES!$F$2:$H$8,3)</f>
        <v>zero</v>
      </c>
      <c r="Q1269" s="5"/>
    </row>
    <row r="1270" spans="1:17" x14ac:dyDescent="0.35">
      <c r="A1270" s="39" t="s">
        <v>4</v>
      </c>
      <c r="B1270" s="14"/>
      <c r="C1270" s="26" t="str">
        <f t="shared" si="139"/>
        <v>Q4-1899</v>
      </c>
      <c r="D1270" s="27" t="str">
        <f t="shared" si="140"/>
        <v>1900</v>
      </c>
      <c r="E1270" s="26" t="str">
        <f t="shared" si="141"/>
        <v>Q4</v>
      </c>
      <c r="F1270" s="25" t="str">
        <f t="shared" si="142"/>
        <v>Jan-00</v>
      </c>
      <c r="G1270" s="26" t="str">
        <f t="shared" si="143"/>
        <v>Sat</v>
      </c>
      <c r="H1270" s="5"/>
      <c r="I1270" s="42" t="e">
        <f>VLOOKUP(H1270,TABLES!$A$2:$B$146,2,FALSE)</f>
        <v>#N/A</v>
      </c>
      <c r="J1270" s="42" t="e">
        <f>VLOOKUP(I1270,TABLES!$B$2:$C$146,2,FALSE)</f>
        <v>#N/A</v>
      </c>
      <c r="K1270" s="2"/>
      <c r="L1270" s="21">
        <v>0</v>
      </c>
      <c r="M1270" s="21">
        <v>0</v>
      </c>
      <c r="N1270" s="26" t="str">
        <f t="shared" si="144"/>
        <v>0:00</v>
      </c>
      <c r="O1270" s="26">
        <f t="shared" si="145"/>
        <v>0</v>
      </c>
      <c r="P1270" s="42" t="str">
        <f>VLOOKUP(O1270,TABLES!$F$2:$H$8,3)</f>
        <v>zero</v>
      </c>
      <c r="Q1270" s="5"/>
    </row>
    <row r="1271" spans="1:17" x14ac:dyDescent="0.35">
      <c r="A1271" s="39" t="s">
        <v>4</v>
      </c>
      <c r="B1271" s="14"/>
      <c r="C1271" s="26" t="str">
        <f t="shared" si="139"/>
        <v>Q4-1899</v>
      </c>
      <c r="D1271" s="27" t="str">
        <f t="shared" si="140"/>
        <v>1900</v>
      </c>
      <c r="E1271" s="26" t="str">
        <f t="shared" si="141"/>
        <v>Q4</v>
      </c>
      <c r="F1271" s="25" t="str">
        <f t="shared" si="142"/>
        <v>Jan-00</v>
      </c>
      <c r="G1271" s="26" t="str">
        <f t="shared" si="143"/>
        <v>Sat</v>
      </c>
      <c r="H1271" s="5"/>
      <c r="I1271" s="42" t="e">
        <f>VLOOKUP(H1271,TABLES!$A$2:$B$146,2,FALSE)</f>
        <v>#N/A</v>
      </c>
      <c r="J1271" s="42" t="e">
        <f>VLOOKUP(I1271,TABLES!$B$2:$C$146,2,FALSE)</f>
        <v>#N/A</v>
      </c>
      <c r="K1271" s="2"/>
      <c r="L1271" s="21">
        <v>0</v>
      </c>
      <c r="M1271" s="21">
        <v>0</v>
      </c>
      <c r="N1271" s="26" t="str">
        <f t="shared" si="144"/>
        <v>0:00</v>
      </c>
      <c r="O1271" s="26">
        <f t="shared" si="145"/>
        <v>0</v>
      </c>
      <c r="P1271" s="42" t="str">
        <f>VLOOKUP(O1271,TABLES!$F$2:$H$8,3)</f>
        <v>zero</v>
      </c>
      <c r="Q1271" s="5"/>
    </row>
    <row r="1272" spans="1:17" x14ac:dyDescent="0.35">
      <c r="A1272" s="39" t="s">
        <v>4</v>
      </c>
      <c r="B1272" s="14"/>
      <c r="C1272" s="26" t="str">
        <f t="shared" si="139"/>
        <v>Q4-1899</v>
      </c>
      <c r="D1272" s="27" t="str">
        <f t="shared" si="140"/>
        <v>1900</v>
      </c>
      <c r="E1272" s="26" t="str">
        <f t="shared" si="141"/>
        <v>Q4</v>
      </c>
      <c r="F1272" s="25" t="str">
        <f t="shared" si="142"/>
        <v>Jan-00</v>
      </c>
      <c r="G1272" s="26" t="str">
        <f t="shared" si="143"/>
        <v>Sat</v>
      </c>
      <c r="H1272" s="5"/>
      <c r="I1272" s="42" t="e">
        <f>VLOOKUP(H1272,TABLES!$A$2:$B$146,2,FALSE)</f>
        <v>#N/A</v>
      </c>
      <c r="J1272" s="42" t="e">
        <f>VLOOKUP(I1272,TABLES!$B$2:$C$146,2,FALSE)</f>
        <v>#N/A</v>
      </c>
      <c r="K1272" s="2"/>
      <c r="L1272" s="21">
        <v>0</v>
      </c>
      <c r="M1272" s="21">
        <v>0</v>
      </c>
      <c r="N1272" s="26" t="str">
        <f t="shared" si="144"/>
        <v>0:00</v>
      </c>
      <c r="O1272" s="26">
        <f t="shared" si="145"/>
        <v>0</v>
      </c>
      <c r="P1272" s="42" t="str">
        <f>VLOOKUP(O1272,TABLES!$F$2:$H$8,3)</f>
        <v>zero</v>
      </c>
      <c r="Q1272" s="5"/>
    </row>
    <row r="1273" spans="1:17" x14ac:dyDescent="0.35">
      <c r="A1273" s="39" t="s">
        <v>4</v>
      </c>
      <c r="B1273" s="14"/>
      <c r="C1273" s="26" t="str">
        <f t="shared" si="139"/>
        <v>Q4-1899</v>
      </c>
      <c r="D1273" s="27" t="str">
        <f t="shared" si="140"/>
        <v>1900</v>
      </c>
      <c r="E1273" s="26" t="str">
        <f t="shared" si="141"/>
        <v>Q4</v>
      </c>
      <c r="F1273" s="25" t="str">
        <f t="shared" si="142"/>
        <v>Jan-00</v>
      </c>
      <c r="G1273" s="26" t="str">
        <f t="shared" si="143"/>
        <v>Sat</v>
      </c>
      <c r="H1273" s="5"/>
      <c r="I1273" s="42" t="e">
        <f>VLOOKUP(H1273,TABLES!$A$2:$B$146,2,FALSE)</f>
        <v>#N/A</v>
      </c>
      <c r="J1273" s="42" t="e">
        <f>VLOOKUP(I1273,TABLES!$B$2:$C$146,2,FALSE)</f>
        <v>#N/A</v>
      </c>
      <c r="K1273" s="2"/>
      <c r="L1273" s="21">
        <v>0</v>
      </c>
      <c r="M1273" s="21">
        <v>0</v>
      </c>
      <c r="N1273" s="26" t="str">
        <f t="shared" si="144"/>
        <v>0:00</v>
      </c>
      <c r="O1273" s="26">
        <f t="shared" si="145"/>
        <v>0</v>
      </c>
      <c r="P1273" s="42" t="str">
        <f>VLOOKUP(O1273,TABLES!$F$2:$H$8,3)</f>
        <v>zero</v>
      </c>
      <c r="Q1273" s="5"/>
    </row>
    <row r="1274" spans="1:17" x14ac:dyDescent="0.35">
      <c r="A1274" s="39" t="s">
        <v>4</v>
      </c>
      <c r="B1274" s="14"/>
      <c r="C1274" s="26" t="str">
        <f t="shared" si="139"/>
        <v>Q4-1899</v>
      </c>
      <c r="D1274" s="27" t="str">
        <f t="shared" si="140"/>
        <v>1900</v>
      </c>
      <c r="E1274" s="26" t="str">
        <f t="shared" si="141"/>
        <v>Q4</v>
      </c>
      <c r="F1274" s="25" t="str">
        <f t="shared" si="142"/>
        <v>Jan-00</v>
      </c>
      <c r="G1274" s="26" t="str">
        <f t="shared" si="143"/>
        <v>Sat</v>
      </c>
      <c r="H1274" s="5"/>
      <c r="I1274" s="42" t="e">
        <f>VLOOKUP(H1274,TABLES!$A$2:$B$146,2,FALSE)</f>
        <v>#N/A</v>
      </c>
      <c r="J1274" s="42" t="e">
        <f>VLOOKUP(I1274,TABLES!$B$2:$C$146,2,FALSE)</f>
        <v>#N/A</v>
      </c>
      <c r="K1274" s="2"/>
      <c r="L1274" s="21">
        <v>0</v>
      </c>
      <c r="M1274" s="21">
        <v>0</v>
      </c>
      <c r="N1274" s="26" t="str">
        <f t="shared" si="144"/>
        <v>0:00</v>
      </c>
      <c r="O1274" s="26">
        <f t="shared" si="145"/>
        <v>0</v>
      </c>
      <c r="P1274" s="42" t="str">
        <f>VLOOKUP(O1274,TABLES!$F$2:$H$8,3)</f>
        <v>zero</v>
      </c>
      <c r="Q1274" s="5"/>
    </row>
    <row r="1275" spans="1:17" x14ac:dyDescent="0.35">
      <c r="A1275" s="39" t="s">
        <v>4</v>
      </c>
      <c r="B1275" s="14"/>
      <c r="C1275" s="26" t="str">
        <f t="shared" si="139"/>
        <v>Q4-1899</v>
      </c>
      <c r="D1275" s="27" t="str">
        <f t="shared" si="140"/>
        <v>1900</v>
      </c>
      <c r="E1275" s="26" t="str">
        <f t="shared" si="141"/>
        <v>Q4</v>
      </c>
      <c r="F1275" s="25" t="str">
        <f t="shared" si="142"/>
        <v>Jan-00</v>
      </c>
      <c r="G1275" s="26" t="str">
        <f t="shared" si="143"/>
        <v>Sat</v>
      </c>
      <c r="H1275" s="5"/>
      <c r="I1275" s="42" t="e">
        <f>VLOOKUP(H1275,TABLES!$A$2:$B$146,2,FALSE)</f>
        <v>#N/A</v>
      </c>
      <c r="J1275" s="42" t="e">
        <f>VLOOKUP(I1275,TABLES!$B$2:$C$146,2,FALSE)</f>
        <v>#N/A</v>
      </c>
      <c r="K1275" s="2"/>
      <c r="L1275" s="21">
        <v>0</v>
      </c>
      <c r="M1275" s="21">
        <v>0</v>
      </c>
      <c r="N1275" s="26" t="str">
        <f t="shared" si="144"/>
        <v>0:00</v>
      </c>
      <c r="O1275" s="26">
        <f t="shared" si="145"/>
        <v>0</v>
      </c>
      <c r="P1275" s="42" t="str">
        <f>VLOOKUP(O1275,TABLES!$F$2:$H$8,3)</f>
        <v>zero</v>
      </c>
      <c r="Q1275" s="5"/>
    </row>
    <row r="1276" spans="1:17" x14ac:dyDescent="0.35">
      <c r="A1276" s="39" t="s">
        <v>4</v>
      </c>
      <c r="B1276" s="14"/>
      <c r="C1276" s="26" t="str">
        <f t="shared" si="139"/>
        <v>Q4-1899</v>
      </c>
      <c r="D1276" s="27" t="str">
        <f t="shared" si="140"/>
        <v>1900</v>
      </c>
      <c r="E1276" s="26" t="str">
        <f t="shared" si="141"/>
        <v>Q4</v>
      </c>
      <c r="F1276" s="25" t="str">
        <f t="shared" si="142"/>
        <v>Jan-00</v>
      </c>
      <c r="G1276" s="26" t="str">
        <f t="shared" si="143"/>
        <v>Sat</v>
      </c>
      <c r="H1276" s="5"/>
      <c r="I1276" s="42" t="e">
        <f>VLOOKUP(H1276,TABLES!$A$2:$B$146,2,FALSE)</f>
        <v>#N/A</v>
      </c>
      <c r="J1276" s="42" t="e">
        <f>VLOOKUP(I1276,TABLES!$B$2:$C$146,2,FALSE)</f>
        <v>#N/A</v>
      </c>
      <c r="K1276" s="2"/>
      <c r="L1276" s="21">
        <v>0</v>
      </c>
      <c r="M1276" s="21">
        <v>0</v>
      </c>
      <c r="N1276" s="26" t="str">
        <f t="shared" si="144"/>
        <v>0:00</v>
      </c>
      <c r="O1276" s="26">
        <f t="shared" si="145"/>
        <v>0</v>
      </c>
      <c r="P1276" s="42" t="str">
        <f>VLOOKUP(O1276,TABLES!$F$2:$H$8,3)</f>
        <v>zero</v>
      </c>
      <c r="Q1276" s="5"/>
    </row>
    <row r="1277" spans="1:17" x14ac:dyDescent="0.35">
      <c r="A1277" s="39" t="s">
        <v>4</v>
      </c>
      <c r="B1277" s="14"/>
      <c r="C1277" s="26" t="str">
        <f t="shared" si="139"/>
        <v>Q4-1899</v>
      </c>
      <c r="D1277" s="27" t="str">
        <f t="shared" si="140"/>
        <v>1900</v>
      </c>
      <c r="E1277" s="26" t="str">
        <f t="shared" si="141"/>
        <v>Q4</v>
      </c>
      <c r="F1277" s="25" t="str">
        <f t="shared" si="142"/>
        <v>Jan-00</v>
      </c>
      <c r="G1277" s="26" t="str">
        <f t="shared" si="143"/>
        <v>Sat</v>
      </c>
      <c r="H1277" s="5"/>
      <c r="I1277" s="42" t="e">
        <f>VLOOKUP(H1277,TABLES!$A$2:$B$146,2,FALSE)</f>
        <v>#N/A</v>
      </c>
      <c r="J1277" s="42" t="e">
        <f>VLOOKUP(I1277,TABLES!$B$2:$C$146,2,FALSE)</f>
        <v>#N/A</v>
      </c>
      <c r="K1277" s="2"/>
      <c r="L1277" s="21">
        <v>0</v>
      </c>
      <c r="M1277" s="21">
        <v>0</v>
      </c>
      <c r="N1277" s="26" t="str">
        <f t="shared" si="144"/>
        <v>0:00</v>
      </c>
      <c r="O1277" s="26">
        <f t="shared" si="145"/>
        <v>0</v>
      </c>
      <c r="P1277" s="42" t="str">
        <f>VLOOKUP(O1277,TABLES!$F$2:$H$8,3)</f>
        <v>zero</v>
      </c>
      <c r="Q1277" s="5"/>
    </row>
    <row r="1278" spans="1:17" x14ac:dyDescent="0.35">
      <c r="A1278" s="39" t="s">
        <v>4</v>
      </c>
      <c r="B1278" s="14"/>
      <c r="C1278" s="26" t="str">
        <f t="shared" si="139"/>
        <v>Q4-1899</v>
      </c>
      <c r="D1278" s="27" t="str">
        <f t="shared" si="140"/>
        <v>1900</v>
      </c>
      <c r="E1278" s="26" t="str">
        <f t="shared" si="141"/>
        <v>Q4</v>
      </c>
      <c r="F1278" s="25" t="str">
        <f t="shared" si="142"/>
        <v>Jan-00</v>
      </c>
      <c r="G1278" s="26" t="str">
        <f t="shared" si="143"/>
        <v>Sat</v>
      </c>
      <c r="H1278" s="5"/>
      <c r="I1278" s="42" t="e">
        <f>VLOOKUP(H1278,TABLES!$A$2:$B$146,2,FALSE)</f>
        <v>#N/A</v>
      </c>
      <c r="J1278" s="42" t="e">
        <f>VLOOKUP(I1278,TABLES!$B$2:$C$146,2,FALSE)</f>
        <v>#N/A</v>
      </c>
      <c r="K1278" s="2"/>
      <c r="L1278" s="21">
        <v>0</v>
      </c>
      <c r="M1278" s="21">
        <v>0</v>
      </c>
      <c r="N1278" s="26" t="str">
        <f t="shared" si="144"/>
        <v>0:00</v>
      </c>
      <c r="O1278" s="26">
        <f t="shared" si="145"/>
        <v>0</v>
      </c>
      <c r="P1278" s="42" t="str">
        <f>VLOOKUP(O1278,TABLES!$F$2:$H$8,3)</f>
        <v>zero</v>
      </c>
      <c r="Q1278" s="5"/>
    </row>
    <row r="1279" spans="1:17" x14ac:dyDescent="0.35">
      <c r="A1279" s="39" t="s">
        <v>4</v>
      </c>
      <c r="B1279" s="14"/>
      <c r="C1279" s="26" t="str">
        <f t="shared" si="139"/>
        <v>Q4-1899</v>
      </c>
      <c r="D1279" s="27" t="str">
        <f t="shared" si="140"/>
        <v>1900</v>
      </c>
      <c r="E1279" s="26" t="str">
        <f t="shared" si="141"/>
        <v>Q4</v>
      </c>
      <c r="F1279" s="25" t="str">
        <f t="shared" si="142"/>
        <v>Jan-00</v>
      </c>
      <c r="G1279" s="26" t="str">
        <f t="shared" si="143"/>
        <v>Sat</v>
      </c>
      <c r="H1279" s="5"/>
      <c r="I1279" s="42" t="e">
        <f>VLOOKUP(H1279,TABLES!$A$2:$B$146,2,FALSE)</f>
        <v>#N/A</v>
      </c>
      <c r="J1279" s="42" t="e">
        <f>VLOOKUP(I1279,TABLES!$B$2:$C$146,2,FALSE)</f>
        <v>#N/A</v>
      </c>
      <c r="K1279" s="2"/>
      <c r="L1279" s="21">
        <v>0</v>
      </c>
      <c r="M1279" s="21">
        <v>0</v>
      </c>
      <c r="N1279" s="26" t="str">
        <f t="shared" si="144"/>
        <v>0:00</v>
      </c>
      <c r="O1279" s="26">
        <f t="shared" si="145"/>
        <v>0</v>
      </c>
      <c r="P1279" s="42" t="str">
        <f>VLOOKUP(O1279,TABLES!$F$2:$H$8,3)</f>
        <v>zero</v>
      </c>
      <c r="Q1279" s="5"/>
    </row>
    <row r="1280" spans="1:17" x14ac:dyDescent="0.35">
      <c r="A1280" s="39" t="s">
        <v>4</v>
      </c>
      <c r="B1280" s="14"/>
      <c r="C1280" s="26" t="str">
        <f t="shared" si="139"/>
        <v>Q4-1899</v>
      </c>
      <c r="D1280" s="27" t="str">
        <f t="shared" si="140"/>
        <v>1900</v>
      </c>
      <c r="E1280" s="26" t="str">
        <f t="shared" si="141"/>
        <v>Q4</v>
      </c>
      <c r="F1280" s="25" t="str">
        <f t="shared" si="142"/>
        <v>Jan-00</v>
      </c>
      <c r="G1280" s="26" t="str">
        <f t="shared" si="143"/>
        <v>Sat</v>
      </c>
      <c r="H1280" s="5"/>
      <c r="I1280" s="42" t="e">
        <f>VLOOKUP(H1280,TABLES!$A$2:$B$146,2,FALSE)</f>
        <v>#N/A</v>
      </c>
      <c r="J1280" s="42" t="e">
        <f>VLOOKUP(I1280,TABLES!$B$2:$C$146,2,FALSE)</f>
        <v>#N/A</v>
      </c>
      <c r="K1280" s="2"/>
      <c r="L1280" s="21">
        <v>0</v>
      </c>
      <c r="M1280" s="21">
        <v>0</v>
      </c>
      <c r="N1280" s="26" t="str">
        <f t="shared" si="144"/>
        <v>0:00</v>
      </c>
      <c r="O1280" s="26">
        <f t="shared" si="145"/>
        <v>0</v>
      </c>
      <c r="P1280" s="42" t="str">
        <f>VLOOKUP(O1280,TABLES!$F$2:$H$8,3)</f>
        <v>zero</v>
      </c>
      <c r="Q1280" s="5"/>
    </row>
    <row r="1281" spans="1:17" x14ac:dyDescent="0.35">
      <c r="A1281" s="39" t="s">
        <v>4</v>
      </c>
      <c r="B1281" s="14"/>
      <c r="C1281" s="26" t="str">
        <f t="shared" si="139"/>
        <v>Q4-1899</v>
      </c>
      <c r="D1281" s="27" t="str">
        <f t="shared" si="140"/>
        <v>1900</v>
      </c>
      <c r="E1281" s="26" t="str">
        <f t="shared" si="141"/>
        <v>Q4</v>
      </c>
      <c r="F1281" s="25" t="str">
        <f t="shared" si="142"/>
        <v>Jan-00</v>
      </c>
      <c r="G1281" s="26" t="str">
        <f t="shared" si="143"/>
        <v>Sat</v>
      </c>
      <c r="H1281" s="5"/>
      <c r="I1281" s="42" t="e">
        <f>VLOOKUP(H1281,TABLES!$A$2:$B$146,2,FALSE)</f>
        <v>#N/A</v>
      </c>
      <c r="J1281" s="42" t="e">
        <f>VLOOKUP(I1281,TABLES!$B$2:$C$146,2,FALSE)</f>
        <v>#N/A</v>
      </c>
      <c r="K1281" s="2"/>
      <c r="L1281" s="21">
        <v>0</v>
      </c>
      <c r="M1281" s="21">
        <v>0</v>
      </c>
      <c r="N1281" s="26" t="str">
        <f t="shared" si="144"/>
        <v>0:00</v>
      </c>
      <c r="O1281" s="26">
        <f t="shared" si="145"/>
        <v>0</v>
      </c>
      <c r="P1281" s="42" t="str">
        <f>VLOOKUP(O1281,TABLES!$F$2:$H$8,3)</f>
        <v>zero</v>
      </c>
      <c r="Q1281" s="5"/>
    </row>
    <row r="1282" spans="1:17" x14ac:dyDescent="0.35">
      <c r="A1282" s="39" t="s">
        <v>4</v>
      </c>
      <c r="B1282" s="14"/>
      <c r="C1282" s="26" t="str">
        <f t="shared" si="139"/>
        <v>Q4-1899</v>
      </c>
      <c r="D1282" s="27" t="str">
        <f t="shared" si="140"/>
        <v>1900</v>
      </c>
      <c r="E1282" s="26" t="str">
        <f t="shared" si="141"/>
        <v>Q4</v>
      </c>
      <c r="F1282" s="25" t="str">
        <f t="shared" si="142"/>
        <v>Jan-00</v>
      </c>
      <c r="G1282" s="26" t="str">
        <f t="shared" si="143"/>
        <v>Sat</v>
      </c>
      <c r="H1282" s="5"/>
      <c r="I1282" s="42" t="e">
        <f>VLOOKUP(H1282,TABLES!$A$2:$B$146,2,FALSE)</f>
        <v>#N/A</v>
      </c>
      <c r="J1282" s="42" t="e">
        <f>VLOOKUP(I1282,TABLES!$B$2:$C$146,2,FALSE)</f>
        <v>#N/A</v>
      </c>
      <c r="K1282" s="2"/>
      <c r="L1282" s="21">
        <v>0</v>
      </c>
      <c r="M1282" s="21">
        <v>0</v>
      </c>
      <c r="N1282" s="26" t="str">
        <f t="shared" si="144"/>
        <v>0:00</v>
      </c>
      <c r="O1282" s="26">
        <f t="shared" si="145"/>
        <v>0</v>
      </c>
      <c r="P1282" s="42" t="str">
        <f>VLOOKUP(O1282,TABLES!$F$2:$H$8,3)</f>
        <v>zero</v>
      </c>
      <c r="Q1282" s="5"/>
    </row>
    <row r="1283" spans="1:17" x14ac:dyDescent="0.35">
      <c r="A1283" s="39" t="s">
        <v>4</v>
      </c>
      <c r="B1283" s="14"/>
      <c r="C1283" s="26" t="str">
        <f t="shared" ref="C1283:C1346" si="146">"Q"&amp;CHOOSE(MONTH(B1283),4,4,4,1,1,1,2,2,2,3,3,3)&amp;"-"&amp;IF(MONTH(B1283)&lt;4,0,1)+YEAR(B1283)-1</f>
        <v>Q4-1899</v>
      </c>
      <c r="D1283" s="27" t="str">
        <f t="shared" ref="D1283:D1346" si="147">TEXT(B1283,"yyyy")</f>
        <v>1900</v>
      </c>
      <c r="E1283" s="26" t="str">
        <f t="shared" ref="E1283:E1346" si="148">"Q"&amp;CHOOSE(MONTH(B1283),4,4,4,1,1,1,2,2,2,3,3,3)</f>
        <v>Q4</v>
      </c>
      <c r="F1283" s="25" t="str">
        <f t="shared" ref="F1283:F1346" si="149">TEXT(B1283,"mmm-yy")</f>
        <v>Jan-00</v>
      </c>
      <c r="G1283" s="26" t="str">
        <f t="shared" ref="G1283:G1346" si="150">TEXT(B1283,"ddd")</f>
        <v>Sat</v>
      </c>
      <c r="H1283" s="5"/>
      <c r="I1283" s="42" t="e">
        <f>VLOOKUP(H1283,TABLES!$A$2:$B$146,2,FALSE)</f>
        <v>#N/A</v>
      </c>
      <c r="J1283" s="42" t="e">
        <f>VLOOKUP(I1283,TABLES!$B$2:$C$146,2,FALSE)</f>
        <v>#N/A</v>
      </c>
      <c r="K1283" s="2"/>
      <c r="L1283" s="21">
        <v>0</v>
      </c>
      <c r="M1283" s="21">
        <v>0</v>
      </c>
      <c r="N1283" s="26" t="str">
        <f t="shared" ref="N1283:N1346" si="151">TEXT(M1283-L1283,"H:MM")</f>
        <v>0:00</v>
      </c>
      <c r="O1283" s="26">
        <f t="shared" ref="O1283:O1346" si="152">(M1283-L1283)*1440</f>
        <v>0</v>
      </c>
      <c r="P1283" s="42" t="str">
        <f>VLOOKUP(O1283,TABLES!$F$2:$H$8,3)</f>
        <v>zero</v>
      </c>
      <c r="Q1283" s="5"/>
    </row>
    <row r="1284" spans="1:17" x14ac:dyDescent="0.35">
      <c r="A1284" s="39" t="s">
        <v>4</v>
      </c>
      <c r="B1284" s="14"/>
      <c r="C1284" s="26" t="str">
        <f t="shared" si="146"/>
        <v>Q4-1899</v>
      </c>
      <c r="D1284" s="27" t="str">
        <f t="shared" si="147"/>
        <v>1900</v>
      </c>
      <c r="E1284" s="26" t="str">
        <f t="shared" si="148"/>
        <v>Q4</v>
      </c>
      <c r="F1284" s="25" t="str">
        <f t="shared" si="149"/>
        <v>Jan-00</v>
      </c>
      <c r="G1284" s="26" t="str">
        <f t="shared" si="150"/>
        <v>Sat</v>
      </c>
      <c r="H1284" s="5"/>
      <c r="I1284" s="42" t="e">
        <f>VLOOKUP(H1284,TABLES!$A$2:$B$146,2,FALSE)</f>
        <v>#N/A</v>
      </c>
      <c r="J1284" s="42" t="e">
        <f>VLOOKUP(I1284,TABLES!$B$2:$C$146,2,FALSE)</f>
        <v>#N/A</v>
      </c>
      <c r="K1284" s="2"/>
      <c r="L1284" s="21">
        <v>0</v>
      </c>
      <c r="M1284" s="21">
        <v>0</v>
      </c>
      <c r="N1284" s="26" t="str">
        <f t="shared" si="151"/>
        <v>0:00</v>
      </c>
      <c r="O1284" s="26">
        <f t="shared" si="152"/>
        <v>0</v>
      </c>
      <c r="P1284" s="42" t="str">
        <f>VLOOKUP(O1284,TABLES!$F$2:$H$8,3)</f>
        <v>zero</v>
      </c>
      <c r="Q1284" s="5"/>
    </row>
    <row r="1285" spans="1:17" x14ac:dyDescent="0.35">
      <c r="A1285" s="39" t="s">
        <v>4</v>
      </c>
      <c r="B1285" s="14"/>
      <c r="C1285" s="26" t="str">
        <f t="shared" si="146"/>
        <v>Q4-1899</v>
      </c>
      <c r="D1285" s="27" t="str">
        <f t="shared" si="147"/>
        <v>1900</v>
      </c>
      <c r="E1285" s="26" t="str">
        <f t="shared" si="148"/>
        <v>Q4</v>
      </c>
      <c r="F1285" s="25" t="str">
        <f t="shared" si="149"/>
        <v>Jan-00</v>
      </c>
      <c r="G1285" s="26" t="str">
        <f t="shared" si="150"/>
        <v>Sat</v>
      </c>
      <c r="H1285" s="5"/>
      <c r="I1285" s="42" t="e">
        <f>VLOOKUP(H1285,TABLES!$A$2:$B$146,2,FALSE)</f>
        <v>#N/A</v>
      </c>
      <c r="J1285" s="42" t="e">
        <f>VLOOKUP(I1285,TABLES!$B$2:$C$146,2,FALSE)</f>
        <v>#N/A</v>
      </c>
      <c r="K1285" s="2"/>
      <c r="L1285" s="21">
        <v>0</v>
      </c>
      <c r="M1285" s="21">
        <v>0</v>
      </c>
      <c r="N1285" s="26" t="str">
        <f t="shared" si="151"/>
        <v>0:00</v>
      </c>
      <c r="O1285" s="26">
        <f t="shared" si="152"/>
        <v>0</v>
      </c>
      <c r="P1285" s="42" t="str">
        <f>VLOOKUP(O1285,TABLES!$F$2:$H$8,3)</f>
        <v>zero</v>
      </c>
      <c r="Q1285" s="5"/>
    </row>
    <row r="1286" spans="1:17" x14ac:dyDescent="0.35">
      <c r="A1286" s="39" t="s">
        <v>4</v>
      </c>
      <c r="B1286" s="14"/>
      <c r="C1286" s="26" t="str">
        <f t="shared" si="146"/>
        <v>Q4-1899</v>
      </c>
      <c r="D1286" s="27" t="str">
        <f t="shared" si="147"/>
        <v>1900</v>
      </c>
      <c r="E1286" s="26" t="str">
        <f t="shared" si="148"/>
        <v>Q4</v>
      </c>
      <c r="F1286" s="25" t="str">
        <f t="shared" si="149"/>
        <v>Jan-00</v>
      </c>
      <c r="G1286" s="26" t="str">
        <f t="shared" si="150"/>
        <v>Sat</v>
      </c>
      <c r="H1286" s="5"/>
      <c r="I1286" s="42" t="e">
        <f>VLOOKUP(H1286,TABLES!$A$2:$B$146,2,FALSE)</f>
        <v>#N/A</v>
      </c>
      <c r="J1286" s="42" t="e">
        <f>VLOOKUP(I1286,TABLES!$B$2:$C$146,2,FALSE)</f>
        <v>#N/A</v>
      </c>
      <c r="K1286" s="2"/>
      <c r="L1286" s="21">
        <v>0</v>
      </c>
      <c r="M1286" s="21">
        <v>0</v>
      </c>
      <c r="N1286" s="26" t="str">
        <f t="shared" si="151"/>
        <v>0:00</v>
      </c>
      <c r="O1286" s="26">
        <f t="shared" si="152"/>
        <v>0</v>
      </c>
      <c r="P1286" s="42" t="str">
        <f>VLOOKUP(O1286,TABLES!$F$2:$H$8,3)</f>
        <v>zero</v>
      </c>
      <c r="Q1286" s="5"/>
    </row>
    <row r="1287" spans="1:17" x14ac:dyDescent="0.35">
      <c r="A1287" s="39" t="s">
        <v>4</v>
      </c>
      <c r="B1287" s="14"/>
      <c r="C1287" s="26" t="str">
        <f t="shared" si="146"/>
        <v>Q4-1899</v>
      </c>
      <c r="D1287" s="27" t="str">
        <f t="shared" si="147"/>
        <v>1900</v>
      </c>
      <c r="E1287" s="26" t="str">
        <f t="shared" si="148"/>
        <v>Q4</v>
      </c>
      <c r="F1287" s="25" t="str">
        <f t="shared" si="149"/>
        <v>Jan-00</v>
      </c>
      <c r="G1287" s="26" t="str">
        <f t="shared" si="150"/>
        <v>Sat</v>
      </c>
      <c r="H1287" s="5"/>
      <c r="I1287" s="42" t="e">
        <f>VLOOKUP(H1287,TABLES!$A$2:$B$146,2,FALSE)</f>
        <v>#N/A</v>
      </c>
      <c r="J1287" s="42" t="e">
        <f>VLOOKUP(I1287,TABLES!$B$2:$C$146,2,FALSE)</f>
        <v>#N/A</v>
      </c>
      <c r="K1287" s="2"/>
      <c r="L1287" s="21">
        <v>0</v>
      </c>
      <c r="M1287" s="21">
        <v>0</v>
      </c>
      <c r="N1287" s="26" t="str">
        <f t="shared" si="151"/>
        <v>0:00</v>
      </c>
      <c r="O1287" s="26">
        <f t="shared" si="152"/>
        <v>0</v>
      </c>
      <c r="P1287" s="42" t="str">
        <f>VLOOKUP(O1287,TABLES!$F$2:$H$8,3)</f>
        <v>zero</v>
      </c>
      <c r="Q1287" s="5"/>
    </row>
    <row r="1288" spans="1:17" x14ac:dyDescent="0.35">
      <c r="A1288" s="39" t="s">
        <v>4</v>
      </c>
      <c r="B1288" s="14"/>
      <c r="C1288" s="26" t="str">
        <f t="shared" si="146"/>
        <v>Q4-1899</v>
      </c>
      <c r="D1288" s="27" t="str">
        <f t="shared" si="147"/>
        <v>1900</v>
      </c>
      <c r="E1288" s="26" t="str">
        <f t="shared" si="148"/>
        <v>Q4</v>
      </c>
      <c r="F1288" s="25" t="str">
        <f t="shared" si="149"/>
        <v>Jan-00</v>
      </c>
      <c r="G1288" s="26" t="str">
        <f t="shared" si="150"/>
        <v>Sat</v>
      </c>
      <c r="H1288" s="5"/>
      <c r="I1288" s="42" t="e">
        <f>VLOOKUP(H1288,TABLES!$A$2:$B$146,2,FALSE)</f>
        <v>#N/A</v>
      </c>
      <c r="J1288" s="42" t="e">
        <f>VLOOKUP(I1288,TABLES!$B$2:$C$146,2,FALSE)</f>
        <v>#N/A</v>
      </c>
      <c r="K1288" s="2"/>
      <c r="L1288" s="21">
        <v>0</v>
      </c>
      <c r="M1288" s="21">
        <v>0</v>
      </c>
      <c r="N1288" s="26" t="str">
        <f t="shared" si="151"/>
        <v>0:00</v>
      </c>
      <c r="O1288" s="26">
        <f t="shared" si="152"/>
        <v>0</v>
      </c>
      <c r="P1288" s="42" t="str">
        <f>VLOOKUP(O1288,TABLES!$F$2:$H$8,3)</f>
        <v>zero</v>
      </c>
      <c r="Q1288" s="5"/>
    </row>
    <row r="1289" spans="1:17" x14ac:dyDescent="0.35">
      <c r="A1289" s="39" t="s">
        <v>4</v>
      </c>
      <c r="B1289" s="14"/>
      <c r="C1289" s="26" t="str">
        <f t="shared" si="146"/>
        <v>Q4-1899</v>
      </c>
      <c r="D1289" s="27" t="str">
        <f t="shared" si="147"/>
        <v>1900</v>
      </c>
      <c r="E1289" s="26" t="str">
        <f t="shared" si="148"/>
        <v>Q4</v>
      </c>
      <c r="F1289" s="25" t="str">
        <f t="shared" si="149"/>
        <v>Jan-00</v>
      </c>
      <c r="G1289" s="26" t="str">
        <f t="shared" si="150"/>
        <v>Sat</v>
      </c>
      <c r="H1289" s="5"/>
      <c r="I1289" s="42" t="e">
        <f>VLOOKUP(H1289,TABLES!$A$2:$B$146,2,FALSE)</f>
        <v>#N/A</v>
      </c>
      <c r="J1289" s="42" t="e">
        <f>VLOOKUP(I1289,TABLES!$B$2:$C$146,2,FALSE)</f>
        <v>#N/A</v>
      </c>
      <c r="K1289" s="2"/>
      <c r="L1289" s="21">
        <v>0</v>
      </c>
      <c r="M1289" s="21">
        <v>0</v>
      </c>
      <c r="N1289" s="26" t="str">
        <f t="shared" si="151"/>
        <v>0:00</v>
      </c>
      <c r="O1289" s="26">
        <f t="shared" si="152"/>
        <v>0</v>
      </c>
      <c r="P1289" s="42" t="str">
        <f>VLOOKUP(O1289,TABLES!$F$2:$H$8,3)</f>
        <v>zero</v>
      </c>
      <c r="Q1289" s="5"/>
    </row>
    <row r="1290" spans="1:17" x14ac:dyDescent="0.35">
      <c r="A1290" s="39" t="s">
        <v>4</v>
      </c>
      <c r="B1290" s="14"/>
      <c r="C1290" s="26" t="str">
        <f t="shared" si="146"/>
        <v>Q4-1899</v>
      </c>
      <c r="D1290" s="27" t="str">
        <f t="shared" si="147"/>
        <v>1900</v>
      </c>
      <c r="E1290" s="26" t="str">
        <f t="shared" si="148"/>
        <v>Q4</v>
      </c>
      <c r="F1290" s="25" t="str">
        <f t="shared" si="149"/>
        <v>Jan-00</v>
      </c>
      <c r="G1290" s="26" t="str">
        <f t="shared" si="150"/>
        <v>Sat</v>
      </c>
      <c r="H1290" s="5"/>
      <c r="I1290" s="42" t="e">
        <f>VLOOKUP(H1290,TABLES!$A$2:$B$146,2,FALSE)</f>
        <v>#N/A</v>
      </c>
      <c r="J1290" s="42" t="e">
        <f>VLOOKUP(I1290,TABLES!$B$2:$C$146,2,FALSE)</f>
        <v>#N/A</v>
      </c>
      <c r="K1290" s="2"/>
      <c r="L1290" s="21">
        <v>0</v>
      </c>
      <c r="M1290" s="21">
        <v>0</v>
      </c>
      <c r="N1290" s="26" t="str">
        <f t="shared" si="151"/>
        <v>0:00</v>
      </c>
      <c r="O1290" s="26">
        <f t="shared" si="152"/>
        <v>0</v>
      </c>
      <c r="P1290" s="42" t="str">
        <f>VLOOKUP(O1290,TABLES!$F$2:$H$8,3)</f>
        <v>zero</v>
      </c>
      <c r="Q1290" s="5"/>
    </row>
    <row r="1291" spans="1:17" x14ac:dyDescent="0.35">
      <c r="A1291" s="39" t="s">
        <v>4</v>
      </c>
      <c r="B1291" s="14"/>
      <c r="C1291" s="26" t="str">
        <f t="shared" si="146"/>
        <v>Q4-1899</v>
      </c>
      <c r="D1291" s="27" t="str">
        <f t="shared" si="147"/>
        <v>1900</v>
      </c>
      <c r="E1291" s="26" t="str">
        <f t="shared" si="148"/>
        <v>Q4</v>
      </c>
      <c r="F1291" s="25" t="str">
        <f t="shared" si="149"/>
        <v>Jan-00</v>
      </c>
      <c r="G1291" s="26" t="str">
        <f t="shared" si="150"/>
        <v>Sat</v>
      </c>
      <c r="H1291" s="5"/>
      <c r="I1291" s="42" t="e">
        <f>VLOOKUP(H1291,TABLES!$A$2:$B$146,2,FALSE)</f>
        <v>#N/A</v>
      </c>
      <c r="J1291" s="42" t="e">
        <f>VLOOKUP(I1291,TABLES!$B$2:$C$146,2,FALSE)</f>
        <v>#N/A</v>
      </c>
      <c r="K1291" s="2"/>
      <c r="L1291" s="21">
        <v>0</v>
      </c>
      <c r="M1291" s="21">
        <v>0</v>
      </c>
      <c r="N1291" s="26" t="str">
        <f t="shared" si="151"/>
        <v>0:00</v>
      </c>
      <c r="O1291" s="26">
        <f t="shared" si="152"/>
        <v>0</v>
      </c>
      <c r="P1291" s="42" t="str">
        <f>VLOOKUP(O1291,TABLES!$F$2:$H$8,3)</f>
        <v>zero</v>
      </c>
      <c r="Q1291" s="5"/>
    </row>
    <row r="1292" spans="1:17" x14ac:dyDescent="0.35">
      <c r="A1292" s="39" t="s">
        <v>4</v>
      </c>
      <c r="B1292" s="14"/>
      <c r="C1292" s="26" t="str">
        <f t="shared" si="146"/>
        <v>Q4-1899</v>
      </c>
      <c r="D1292" s="27" t="str">
        <f t="shared" si="147"/>
        <v>1900</v>
      </c>
      <c r="E1292" s="26" t="str">
        <f t="shared" si="148"/>
        <v>Q4</v>
      </c>
      <c r="F1292" s="25" t="str">
        <f t="shared" si="149"/>
        <v>Jan-00</v>
      </c>
      <c r="G1292" s="26" t="str">
        <f t="shared" si="150"/>
        <v>Sat</v>
      </c>
      <c r="H1292" s="5"/>
      <c r="I1292" s="42" t="e">
        <f>VLOOKUP(H1292,TABLES!$A$2:$B$146,2,FALSE)</f>
        <v>#N/A</v>
      </c>
      <c r="J1292" s="42" t="e">
        <f>VLOOKUP(I1292,TABLES!$B$2:$C$146,2,FALSE)</f>
        <v>#N/A</v>
      </c>
      <c r="K1292" s="2"/>
      <c r="L1292" s="21">
        <v>0</v>
      </c>
      <c r="M1292" s="21">
        <v>0</v>
      </c>
      <c r="N1292" s="26" t="str">
        <f t="shared" si="151"/>
        <v>0:00</v>
      </c>
      <c r="O1292" s="26">
        <f t="shared" si="152"/>
        <v>0</v>
      </c>
      <c r="P1292" s="42" t="str">
        <f>VLOOKUP(O1292,TABLES!$F$2:$H$8,3)</f>
        <v>zero</v>
      </c>
      <c r="Q1292" s="5"/>
    </row>
    <row r="1293" spans="1:17" x14ac:dyDescent="0.35">
      <c r="A1293" s="39" t="s">
        <v>4</v>
      </c>
      <c r="B1293" s="14"/>
      <c r="C1293" s="26" t="str">
        <f t="shared" si="146"/>
        <v>Q4-1899</v>
      </c>
      <c r="D1293" s="27" t="str">
        <f t="shared" si="147"/>
        <v>1900</v>
      </c>
      <c r="E1293" s="26" t="str">
        <f t="shared" si="148"/>
        <v>Q4</v>
      </c>
      <c r="F1293" s="25" t="str">
        <f t="shared" si="149"/>
        <v>Jan-00</v>
      </c>
      <c r="G1293" s="26" t="str">
        <f t="shared" si="150"/>
        <v>Sat</v>
      </c>
      <c r="H1293" s="5"/>
      <c r="I1293" s="42" t="e">
        <f>VLOOKUP(H1293,TABLES!$A$2:$B$146,2,FALSE)</f>
        <v>#N/A</v>
      </c>
      <c r="J1293" s="42" t="e">
        <f>VLOOKUP(I1293,TABLES!$B$2:$C$146,2,FALSE)</f>
        <v>#N/A</v>
      </c>
      <c r="K1293" s="2"/>
      <c r="L1293" s="21">
        <v>0</v>
      </c>
      <c r="M1293" s="21">
        <v>0</v>
      </c>
      <c r="N1293" s="26" t="str">
        <f t="shared" si="151"/>
        <v>0:00</v>
      </c>
      <c r="O1293" s="26">
        <f t="shared" si="152"/>
        <v>0</v>
      </c>
      <c r="P1293" s="42" t="str">
        <f>VLOOKUP(O1293,TABLES!$F$2:$H$8,3)</f>
        <v>zero</v>
      </c>
      <c r="Q1293" s="5"/>
    </row>
    <row r="1294" spans="1:17" x14ac:dyDescent="0.35">
      <c r="A1294" s="39" t="s">
        <v>4</v>
      </c>
      <c r="B1294" s="14"/>
      <c r="C1294" s="26" t="str">
        <f t="shared" si="146"/>
        <v>Q4-1899</v>
      </c>
      <c r="D1294" s="27" t="str">
        <f t="shared" si="147"/>
        <v>1900</v>
      </c>
      <c r="E1294" s="26" t="str">
        <f t="shared" si="148"/>
        <v>Q4</v>
      </c>
      <c r="F1294" s="25" t="str">
        <f t="shared" si="149"/>
        <v>Jan-00</v>
      </c>
      <c r="G1294" s="26" t="str">
        <f t="shared" si="150"/>
        <v>Sat</v>
      </c>
      <c r="H1294" s="5"/>
      <c r="I1294" s="42" t="e">
        <f>VLOOKUP(H1294,TABLES!$A$2:$B$146,2,FALSE)</f>
        <v>#N/A</v>
      </c>
      <c r="J1294" s="42" t="e">
        <f>VLOOKUP(I1294,TABLES!$B$2:$C$146,2,FALSE)</f>
        <v>#N/A</v>
      </c>
      <c r="K1294" s="2"/>
      <c r="L1294" s="21">
        <v>0</v>
      </c>
      <c r="M1294" s="21">
        <v>0</v>
      </c>
      <c r="N1294" s="26" t="str">
        <f t="shared" si="151"/>
        <v>0:00</v>
      </c>
      <c r="O1294" s="26">
        <f t="shared" si="152"/>
        <v>0</v>
      </c>
      <c r="P1294" s="42" t="str">
        <f>VLOOKUP(O1294,TABLES!$F$2:$H$8,3)</f>
        <v>zero</v>
      </c>
      <c r="Q1294" s="5"/>
    </row>
    <row r="1295" spans="1:17" x14ac:dyDescent="0.35">
      <c r="A1295" s="39" t="s">
        <v>4</v>
      </c>
      <c r="B1295" s="14"/>
      <c r="C1295" s="26" t="str">
        <f t="shared" si="146"/>
        <v>Q4-1899</v>
      </c>
      <c r="D1295" s="27" t="str">
        <f t="shared" si="147"/>
        <v>1900</v>
      </c>
      <c r="E1295" s="26" t="str">
        <f t="shared" si="148"/>
        <v>Q4</v>
      </c>
      <c r="F1295" s="25" t="str">
        <f t="shared" si="149"/>
        <v>Jan-00</v>
      </c>
      <c r="G1295" s="26" t="str">
        <f t="shared" si="150"/>
        <v>Sat</v>
      </c>
      <c r="H1295" s="5"/>
      <c r="I1295" s="42" t="e">
        <f>VLOOKUP(H1295,TABLES!$A$2:$B$146,2,FALSE)</f>
        <v>#N/A</v>
      </c>
      <c r="J1295" s="42" t="e">
        <f>VLOOKUP(I1295,TABLES!$B$2:$C$146,2,FALSE)</f>
        <v>#N/A</v>
      </c>
      <c r="K1295" s="2"/>
      <c r="L1295" s="21">
        <v>0</v>
      </c>
      <c r="M1295" s="21">
        <v>0</v>
      </c>
      <c r="N1295" s="26" t="str">
        <f t="shared" si="151"/>
        <v>0:00</v>
      </c>
      <c r="O1295" s="26">
        <f t="shared" si="152"/>
        <v>0</v>
      </c>
      <c r="P1295" s="42" t="str">
        <f>VLOOKUP(O1295,TABLES!$F$2:$H$8,3)</f>
        <v>zero</v>
      </c>
      <c r="Q1295" s="5"/>
    </row>
    <row r="1296" spans="1:17" x14ac:dyDescent="0.35">
      <c r="A1296" s="39" t="s">
        <v>4</v>
      </c>
      <c r="B1296" s="14"/>
      <c r="C1296" s="26" t="str">
        <f t="shared" si="146"/>
        <v>Q4-1899</v>
      </c>
      <c r="D1296" s="27" t="str">
        <f t="shared" si="147"/>
        <v>1900</v>
      </c>
      <c r="E1296" s="26" t="str">
        <f t="shared" si="148"/>
        <v>Q4</v>
      </c>
      <c r="F1296" s="25" t="str">
        <f t="shared" si="149"/>
        <v>Jan-00</v>
      </c>
      <c r="G1296" s="26" t="str">
        <f t="shared" si="150"/>
        <v>Sat</v>
      </c>
      <c r="H1296" s="5"/>
      <c r="I1296" s="42" t="e">
        <f>VLOOKUP(H1296,TABLES!$A$2:$B$146,2,FALSE)</f>
        <v>#N/A</v>
      </c>
      <c r="J1296" s="42" t="e">
        <f>VLOOKUP(I1296,TABLES!$B$2:$C$146,2,FALSE)</f>
        <v>#N/A</v>
      </c>
      <c r="K1296" s="2"/>
      <c r="L1296" s="21">
        <v>0</v>
      </c>
      <c r="M1296" s="21">
        <v>0</v>
      </c>
      <c r="N1296" s="26" t="str">
        <f t="shared" si="151"/>
        <v>0:00</v>
      </c>
      <c r="O1296" s="26">
        <f t="shared" si="152"/>
        <v>0</v>
      </c>
      <c r="P1296" s="42" t="str">
        <f>VLOOKUP(O1296,TABLES!$F$2:$H$8,3)</f>
        <v>zero</v>
      </c>
      <c r="Q1296" s="5"/>
    </row>
    <row r="1297" spans="1:17" x14ac:dyDescent="0.35">
      <c r="A1297" s="39" t="s">
        <v>4</v>
      </c>
      <c r="B1297" s="14"/>
      <c r="C1297" s="26" t="str">
        <f t="shared" si="146"/>
        <v>Q4-1899</v>
      </c>
      <c r="D1297" s="27" t="str">
        <f t="shared" si="147"/>
        <v>1900</v>
      </c>
      <c r="E1297" s="26" t="str">
        <f t="shared" si="148"/>
        <v>Q4</v>
      </c>
      <c r="F1297" s="25" t="str">
        <f t="shared" si="149"/>
        <v>Jan-00</v>
      </c>
      <c r="G1297" s="26" t="str">
        <f t="shared" si="150"/>
        <v>Sat</v>
      </c>
      <c r="H1297" s="5"/>
      <c r="I1297" s="42" t="e">
        <f>VLOOKUP(H1297,TABLES!$A$2:$B$146,2,FALSE)</f>
        <v>#N/A</v>
      </c>
      <c r="J1297" s="42" t="e">
        <f>VLOOKUP(I1297,TABLES!$B$2:$C$146,2,FALSE)</f>
        <v>#N/A</v>
      </c>
      <c r="K1297" s="2"/>
      <c r="L1297" s="21">
        <v>0</v>
      </c>
      <c r="M1297" s="21">
        <v>0</v>
      </c>
      <c r="N1297" s="26" t="str">
        <f t="shared" si="151"/>
        <v>0:00</v>
      </c>
      <c r="O1297" s="26">
        <f t="shared" si="152"/>
        <v>0</v>
      </c>
      <c r="P1297" s="42" t="str">
        <f>VLOOKUP(O1297,TABLES!$F$2:$H$8,3)</f>
        <v>zero</v>
      </c>
      <c r="Q1297" s="5"/>
    </row>
    <row r="1298" spans="1:17" x14ac:dyDescent="0.35">
      <c r="A1298" s="39" t="s">
        <v>4</v>
      </c>
      <c r="B1298" s="14"/>
      <c r="C1298" s="26" t="str">
        <f t="shared" si="146"/>
        <v>Q4-1899</v>
      </c>
      <c r="D1298" s="27" t="str">
        <f t="shared" si="147"/>
        <v>1900</v>
      </c>
      <c r="E1298" s="26" t="str">
        <f t="shared" si="148"/>
        <v>Q4</v>
      </c>
      <c r="F1298" s="25" t="str">
        <f t="shared" si="149"/>
        <v>Jan-00</v>
      </c>
      <c r="G1298" s="26" t="str">
        <f t="shared" si="150"/>
        <v>Sat</v>
      </c>
      <c r="H1298" s="5"/>
      <c r="I1298" s="42" t="e">
        <f>VLOOKUP(H1298,TABLES!$A$2:$B$146,2,FALSE)</f>
        <v>#N/A</v>
      </c>
      <c r="J1298" s="42" t="e">
        <f>VLOOKUP(I1298,TABLES!$B$2:$C$146,2,FALSE)</f>
        <v>#N/A</v>
      </c>
      <c r="K1298" s="2"/>
      <c r="L1298" s="21">
        <v>0</v>
      </c>
      <c r="M1298" s="21">
        <v>0</v>
      </c>
      <c r="N1298" s="26" t="str">
        <f t="shared" si="151"/>
        <v>0:00</v>
      </c>
      <c r="O1298" s="26">
        <f t="shared" si="152"/>
        <v>0</v>
      </c>
      <c r="P1298" s="42" t="str">
        <f>VLOOKUP(O1298,TABLES!$F$2:$H$8,3)</f>
        <v>zero</v>
      </c>
      <c r="Q1298" s="5"/>
    </row>
    <row r="1299" spans="1:17" x14ac:dyDescent="0.35">
      <c r="A1299" s="39" t="s">
        <v>4</v>
      </c>
      <c r="B1299" s="14"/>
      <c r="C1299" s="26" t="str">
        <f t="shared" si="146"/>
        <v>Q4-1899</v>
      </c>
      <c r="D1299" s="27" t="str">
        <f t="shared" si="147"/>
        <v>1900</v>
      </c>
      <c r="E1299" s="26" t="str">
        <f t="shared" si="148"/>
        <v>Q4</v>
      </c>
      <c r="F1299" s="25" t="str">
        <f t="shared" si="149"/>
        <v>Jan-00</v>
      </c>
      <c r="G1299" s="26" t="str">
        <f t="shared" si="150"/>
        <v>Sat</v>
      </c>
      <c r="H1299" s="5"/>
      <c r="I1299" s="42" t="e">
        <f>VLOOKUP(H1299,TABLES!$A$2:$B$146,2,FALSE)</f>
        <v>#N/A</v>
      </c>
      <c r="J1299" s="42" t="e">
        <f>VLOOKUP(I1299,TABLES!$B$2:$C$146,2,FALSE)</f>
        <v>#N/A</v>
      </c>
      <c r="K1299" s="2"/>
      <c r="L1299" s="21">
        <v>0</v>
      </c>
      <c r="M1299" s="21">
        <v>0</v>
      </c>
      <c r="N1299" s="26" t="str">
        <f t="shared" si="151"/>
        <v>0:00</v>
      </c>
      <c r="O1299" s="26">
        <f t="shared" si="152"/>
        <v>0</v>
      </c>
      <c r="P1299" s="42" t="str">
        <f>VLOOKUP(O1299,TABLES!$F$2:$H$8,3)</f>
        <v>zero</v>
      </c>
      <c r="Q1299" s="5"/>
    </row>
    <row r="1300" spans="1:17" x14ac:dyDescent="0.35">
      <c r="A1300" s="39" t="s">
        <v>4</v>
      </c>
      <c r="B1300" s="14"/>
      <c r="C1300" s="26" t="str">
        <f t="shared" si="146"/>
        <v>Q4-1899</v>
      </c>
      <c r="D1300" s="27" t="str">
        <f t="shared" si="147"/>
        <v>1900</v>
      </c>
      <c r="E1300" s="26" t="str">
        <f t="shared" si="148"/>
        <v>Q4</v>
      </c>
      <c r="F1300" s="25" t="str">
        <f t="shared" si="149"/>
        <v>Jan-00</v>
      </c>
      <c r="G1300" s="26" t="str">
        <f t="shared" si="150"/>
        <v>Sat</v>
      </c>
      <c r="H1300" s="5"/>
      <c r="I1300" s="42" t="e">
        <f>VLOOKUP(H1300,TABLES!$A$2:$B$146,2,FALSE)</f>
        <v>#N/A</v>
      </c>
      <c r="J1300" s="42" t="e">
        <f>VLOOKUP(I1300,TABLES!$B$2:$C$146,2,FALSE)</f>
        <v>#N/A</v>
      </c>
      <c r="K1300" s="2"/>
      <c r="L1300" s="21">
        <v>0</v>
      </c>
      <c r="M1300" s="21">
        <v>0</v>
      </c>
      <c r="N1300" s="26" t="str">
        <f t="shared" si="151"/>
        <v>0:00</v>
      </c>
      <c r="O1300" s="26">
        <f t="shared" si="152"/>
        <v>0</v>
      </c>
      <c r="P1300" s="42" t="str">
        <f>VLOOKUP(O1300,TABLES!$F$2:$H$8,3)</f>
        <v>zero</v>
      </c>
      <c r="Q1300" s="5"/>
    </row>
    <row r="1301" spans="1:17" x14ac:dyDescent="0.35">
      <c r="A1301" s="39" t="s">
        <v>4</v>
      </c>
      <c r="B1301" s="14"/>
      <c r="C1301" s="26" t="str">
        <f t="shared" si="146"/>
        <v>Q4-1899</v>
      </c>
      <c r="D1301" s="27" t="str">
        <f t="shared" si="147"/>
        <v>1900</v>
      </c>
      <c r="E1301" s="26" t="str">
        <f t="shared" si="148"/>
        <v>Q4</v>
      </c>
      <c r="F1301" s="25" t="str">
        <f t="shared" si="149"/>
        <v>Jan-00</v>
      </c>
      <c r="G1301" s="26" t="str">
        <f t="shared" si="150"/>
        <v>Sat</v>
      </c>
      <c r="H1301" s="5"/>
      <c r="I1301" s="42" t="e">
        <f>VLOOKUP(H1301,TABLES!$A$2:$B$146,2,FALSE)</f>
        <v>#N/A</v>
      </c>
      <c r="J1301" s="42" t="e">
        <f>VLOOKUP(I1301,TABLES!$B$2:$C$146,2,FALSE)</f>
        <v>#N/A</v>
      </c>
      <c r="K1301" s="2"/>
      <c r="L1301" s="21">
        <v>0</v>
      </c>
      <c r="M1301" s="21">
        <v>0</v>
      </c>
      <c r="N1301" s="26" t="str">
        <f t="shared" si="151"/>
        <v>0:00</v>
      </c>
      <c r="O1301" s="26">
        <f t="shared" si="152"/>
        <v>0</v>
      </c>
      <c r="P1301" s="42" t="str">
        <f>VLOOKUP(O1301,TABLES!$F$2:$H$8,3)</f>
        <v>zero</v>
      </c>
      <c r="Q1301" s="5"/>
    </row>
    <row r="1302" spans="1:17" x14ac:dyDescent="0.35">
      <c r="A1302" s="39" t="s">
        <v>4</v>
      </c>
      <c r="B1302" s="14"/>
      <c r="C1302" s="26" t="str">
        <f t="shared" si="146"/>
        <v>Q4-1899</v>
      </c>
      <c r="D1302" s="27" t="str">
        <f t="shared" si="147"/>
        <v>1900</v>
      </c>
      <c r="E1302" s="26" t="str">
        <f t="shared" si="148"/>
        <v>Q4</v>
      </c>
      <c r="F1302" s="25" t="str">
        <f t="shared" si="149"/>
        <v>Jan-00</v>
      </c>
      <c r="G1302" s="26" t="str">
        <f t="shared" si="150"/>
        <v>Sat</v>
      </c>
      <c r="H1302" s="5"/>
      <c r="I1302" s="42" t="e">
        <f>VLOOKUP(H1302,TABLES!$A$2:$B$146,2,FALSE)</f>
        <v>#N/A</v>
      </c>
      <c r="J1302" s="42" t="e">
        <f>VLOOKUP(I1302,TABLES!$B$2:$C$146,2,FALSE)</f>
        <v>#N/A</v>
      </c>
      <c r="K1302" s="2"/>
      <c r="L1302" s="21">
        <v>0</v>
      </c>
      <c r="M1302" s="21">
        <v>0</v>
      </c>
      <c r="N1302" s="26" t="str">
        <f t="shared" si="151"/>
        <v>0:00</v>
      </c>
      <c r="O1302" s="26">
        <f t="shared" si="152"/>
        <v>0</v>
      </c>
      <c r="P1302" s="42" t="str">
        <f>VLOOKUP(O1302,TABLES!$F$2:$H$8,3)</f>
        <v>zero</v>
      </c>
      <c r="Q1302" s="5"/>
    </row>
    <row r="1303" spans="1:17" x14ac:dyDescent="0.35">
      <c r="A1303" s="39" t="s">
        <v>4</v>
      </c>
      <c r="B1303" s="14"/>
      <c r="C1303" s="26" t="str">
        <f t="shared" si="146"/>
        <v>Q4-1899</v>
      </c>
      <c r="D1303" s="27" t="str">
        <f t="shared" si="147"/>
        <v>1900</v>
      </c>
      <c r="E1303" s="26" t="str">
        <f t="shared" si="148"/>
        <v>Q4</v>
      </c>
      <c r="F1303" s="25" t="str">
        <f t="shared" si="149"/>
        <v>Jan-00</v>
      </c>
      <c r="G1303" s="26" t="str">
        <f t="shared" si="150"/>
        <v>Sat</v>
      </c>
      <c r="H1303" s="5"/>
      <c r="I1303" s="42" t="e">
        <f>VLOOKUP(H1303,TABLES!$A$2:$B$146,2,FALSE)</f>
        <v>#N/A</v>
      </c>
      <c r="J1303" s="42" t="e">
        <f>VLOOKUP(I1303,TABLES!$B$2:$C$146,2,FALSE)</f>
        <v>#N/A</v>
      </c>
      <c r="K1303" s="2"/>
      <c r="L1303" s="21">
        <v>0</v>
      </c>
      <c r="M1303" s="21">
        <v>0</v>
      </c>
      <c r="N1303" s="26" t="str">
        <f t="shared" si="151"/>
        <v>0:00</v>
      </c>
      <c r="O1303" s="26">
        <f t="shared" si="152"/>
        <v>0</v>
      </c>
      <c r="P1303" s="42" t="str">
        <f>VLOOKUP(O1303,TABLES!$F$2:$H$8,3)</f>
        <v>zero</v>
      </c>
      <c r="Q1303" s="5"/>
    </row>
    <row r="1304" spans="1:17" x14ac:dyDescent="0.35">
      <c r="A1304" s="39" t="s">
        <v>4</v>
      </c>
      <c r="B1304" s="14"/>
      <c r="C1304" s="26" t="str">
        <f t="shared" si="146"/>
        <v>Q4-1899</v>
      </c>
      <c r="D1304" s="27" t="str">
        <f t="shared" si="147"/>
        <v>1900</v>
      </c>
      <c r="E1304" s="26" t="str">
        <f t="shared" si="148"/>
        <v>Q4</v>
      </c>
      <c r="F1304" s="25" t="str">
        <f t="shared" si="149"/>
        <v>Jan-00</v>
      </c>
      <c r="G1304" s="26" t="str">
        <f t="shared" si="150"/>
        <v>Sat</v>
      </c>
      <c r="H1304" s="5"/>
      <c r="I1304" s="42" t="e">
        <f>VLOOKUP(H1304,TABLES!$A$2:$B$146,2,FALSE)</f>
        <v>#N/A</v>
      </c>
      <c r="J1304" s="42" t="e">
        <f>VLOOKUP(I1304,TABLES!$B$2:$C$146,2,FALSE)</f>
        <v>#N/A</v>
      </c>
      <c r="K1304" s="2"/>
      <c r="L1304" s="21">
        <v>0</v>
      </c>
      <c r="M1304" s="21">
        <v>0</v>
      </c>
      <c r="N1304" s="26" t="str">
        <f t="shared" si="151"/>
        <v>0:00</v>
      </c>
      <c r="O1304" s="26">
        <f t="shared" si="152"/>
        <v>0</v>
      </c>
      <c r="P1304" s="42" t="str">
        <f>VLOOKUP(O1304,TABLES!$F$2:$H$8,3)</f>
        <v>zero</v>
      </c>
      <c r="Q1304" s="5"/>
    </row>
    <row r="1305" spans="1:17" x14ac:dyDescent="0.35">
      <c r="A1305" s="39" t="s">
        <v>4</v>
      </c>
      <c r="B1305" s="14"/>
      <c r="C1305" s="26" t="str">
        <f t="shared" si="146"/>
        <v>Q4-1899</v>
      </c>
      <c r="D1305" s="27" t="str">
        <f t="shared" si="147"/>
        <v>1900</v>
      </c>
      <c r="E1305" s="26" t="str">
        <f t="shared" si="148"/>
        <v>Q4</v>
      </c>
      <c r="F1305" s="25" t="str">
        <f t="shared" si="149"/>
        <v>Jan-00</v>
      </c>
      <c r="G1305" s="26" t="str">
        <f t="shared" si="150"/>
        <v>Sat</v>
      </c>
      <c r="H1305" s="5"/>
      <c r="I1305" s="42" t="e">
        <f>VLOOKUP(H1305,TABLES!$A$2:$B$146,2,FALSE)</f>
        <v>#N/A</v>
      </c>
      <c r="J1305" s="42" t="e">
        <f>VLOOKUP(I1305,TABLES!$B$2:$C$146,2,FALSE)</f>
        <v>#N/A</v>
      </c>
      <c r="K1305" s="2"/>
      <c r="L1305" s="21">
        <v>0</v>
      </c>
      <c r="M1305" s="21">
        <v>0</v>
      </c>
      <c r="N1305" s="26" t="str">
        <f t="shared" si="151"/>
        <v>0:00</v>
      </c>
      <c r="O1305" s="26">
        <f t="shared" si="152"/>
        <v>0</v>
      </c>
      <c r="P1305" s="42" t="str">
        <f>VLOOKUP(O1305,TABLES!$F$2:$H$8,3)</f>
        <v>zero</v>
      </c>
      <c r="Q1305" s="5"/>
    </row>
    <row r="1306" spans="1:17" x14ac:dyDescent="0.35">
      <c r="A1306" s="39" t="s">
        <v>4</v>
      </c>
      <c r="B1306" s="14"/>
      <c r="C1306" s="26" t="str">
        <f t="shared" si="146"/>
        <v>Q4-1899</v>
      </c>
      <c r="D1306" s="27" t="str">
        <f t="shared" si="147"/>
        <v>1900</v>
      </c>
      <c r="E1306" s="26" t="str">
        <f t="shared" si="148"/>
        <v>Q4</v>
      </c>
      <c r="F1306" s="25" t="str">
        <f t="shared" si="149"/>
        <v>Jan-00</v>
      </c>
      <c r="G1306" s="26" t="str">
        <f t="shared" si="150"/>
        <v>Sat</v>
      </c>
      <c r="H1306" s="5"/>
      <c r="I1306" s="42" t="e">
        <f>VLOOKUP(H1306,TABLES!$A$2:$B$146,2,FALSE)</f>
        <v>#N/A</v>
      </c>
      <c r="J1306" s="42" t="e">
        <f>VLOOKUP(I1306,TABLES!$B$2:$C$146,2,FALSE)</f>
        <v>#N/A</v>
      </c>
      <c r="K1306" s="2"/>
      <c r="L1306" s="21">
        <v>0</v>
      </c>
      <c r="M1306" s="21">
        <v>0</v>
      </c>
      <c r="N1306" s="26" t="str">
        <f t="shared" si="151"/>
        <v>0:00</v>
      </c>
      <c r="O1306" s="26">
        <f t="shared" si="152"/>
        <v>0</v>
      </c>
      <c r="P1306" s="42" t="str">
        <f>VLOOKUP(O1306,TABLES!$F$2:$H$8,3)</f>
        <v>zero</v>
      </c>
      <c r="Q1306" s="5"/>
    </row>
    <row r="1307" spans="1:17" x14ac:dyDescent="0.35">
      <c r="A1307" s="39" t="s">
        <v>4</v>
      </c>
      <c r="B1307" s="14"/>
      <c r="C1307" s="26" t="str">
        <f t="shared" si="146"/>
        <v>Q4-1899</v>
      </c>
      <c r="D1307" s="27" t="str">
        <f t="shared" si="147"/>
        <v>1900</v>
      </c>
      <c r="E1307" s="26" t="str">
        <f t="shared" si="148"/>
        <v>Q4</v>
      </c>
      <c r="F1307" s="25" t="str">
        <f t="shared" si="149"/>
        <v>Jan-00</v>
      </c>
      <c r="G1307" s="26" t="str">
        <f t="shared" si="150"/>
        <v>Sat</v>
      </c>
      <c r="H1307" s="5"/>
      <c r="I1307" s="42" t="e">
        <f>VLOOKUP(H1307,TABLES!$A$2:$B$146,2,FALSE)</f>
        <v>#N/A</v>
      </c>
      <c r="J1307" s="42" t="e">
        <f>VLOOKUP(I1307,TABLES!$B$2:$C$146,2,FALSE)</f>
        <v>#N/A</v>
      </c>
      <c r="K1307" s="2"/>
      <c r="L1307" s="21">
        <v>0</v>
      </c>
      <c r="M1307" s="21">
        <v>0</v>
      </c>
      <c r="N1307" s="26" t="str">
        <f t="shared" si="151"/>
        <v>0:00</v>
      </c>
      <c r="O1307" s="26">
        <f t="shared" si="152"/>
        <v>0</v>
      </c>
      <c r="P1307" s="42" t="str">
        <f>VLOOKUP(O1307,TABLES!$F$2:$H$8,3)</f>
        <v>zero</v>
      </c>
      <c r="Q1307" s="5"/>
    </row>
    <row r="1308" spans="1:17" x14ac:dyDescent="0.35">
      <c r="A1308" s="39" t="s">
        <v>4</v>
      </c>
      <c r="B1308" s="14"/>
      <c r="C1308" s="26" t="str">
        <f t="shared" si="146"/>
        <v>Q4-1899</v>
      </c>
      <c r="D1308" s="27" t="str">
        <f t="shared" si="147"/>
        <v>1900</v>
      </c>
      <c r="E1308" s="26" t="str">
        <f t="shared" si="148"/>
        <v>Q4</v>
      </c>
      <c r="F1308" s="25" t="str">
        <f t="shared" si="149"/>
        <v>Jan-00</v>
      </c>
      <c r="G1308" s="26" t="str">
        <f t="shared" si="150"/>
        <v>Sat</v>
      </c>
      <c r="H1308" s="5"/>
      <c r="I1308" s="42" t="e">
        <f>VLOOKUP(H1308,TABLES!$A$2:$B$146,2,FALSE)</f>
        <v>#N/A</v>
      </c>
      <c r="J1308" s="42" t="e">
        <f>VLOOKUP(I1308,TABLES!$B$2:$C$146,2,FALSE)</f>
        <v>#N/A</v>
      </c>
      <c r="K1308" s="2"/>
      <c r="L1308" s="21">
        <v>0</v>
      </c>
      <c r="M1308" s="21">
        <v>0</v>
      </c>
      <c r="N1308" s="26" t="str">
        <f t="shared" si="151"/>
        <v>0:00</v>
      </c>
      <c r="O1308" s="26">
        <f t="shared" si="152"/>
        <v>0</v>
      </c>
      <c r="P1308" s="42" t="str">
        <f>VLOOKUP(O1308,TABLES!$F$2:$H$8,3)</f>
        <v>zero</v>
      </c>
      <c r="Q1308" s="5"/>
    </row>
    <row r="1309" spans="1:17" x14ac:dyDescent="0.35">
      <c r="A1309" s="39" t="s">
        <v>4</v>
      </c>
      <c r="B1309" s="14"/>
      <c r="C1309" s="26" t="str">
        <f t="shared" si="146"/>
        <v>Q4-1899</v>
      </c>
      <c r="D1309" s="27" t="str">
        <f t="shared" si="147"/>
        <v>1900</v>
      </c>
      <c r="E1309" s="26" t="str">
        <f t="shared" si="148"/>
        <v>Q4</v>
      </c>
      <c r="F1309" s="25" t="str">
        <f t="shared" si="149"/>
        <v>Jan-00</v>
      </c>
      <c r="G1309" s="26" t="str">
        <f t="shared" si="150"/>
        <v>Sat</v>
      </c>
      <c r="H1309" s="5"/>
      <c r="I1309" s="42" t="e">
        <f>VLOOKUP(H1309,TABLES!$A$2:$B$146,2,FALSE)</f>
        <v>#N/A</v>
      </c>
      <c r="J1309" s="42" t="e">
        <f>VLOOKUP(I1309,TABLES!$B$2:$C$146,2,FALSE)</f>
        <v>#N/A</v>
      </c>
      <c r="K1309" s="2"/>
      <c r="L1309" s="21">
        <v>0</v>
      </c>
      <c r="M1309" s="21">
        <v>0</v>
      </c>
      <c r="N1309" s="26" t="str">
        <f t="shared" si="151"/>
        <v>0:00</v>
      </c>
      <c r="O1309" s="26">
        <f t="shared" si="152"/>
        <v>0</v>
      </c>
      <c r="P1309" s="42" t="str">
        <f>VLOOKUP(O1309,TABLES!$F$2:$H$8,3)</f>
        <v>zero</v>
      </c>
      <c r="Q1309" s="5"/>
    </row>
    <row r="1310" spans="1:17" x14ac:dyDescent="0.35">
      <c r="A1310" s="39" t="s">
        <v>4</v>
      </c>
      <c r="B1310" s="14"/>
      <c r="C1310" s="26" t="str">
        <f t="shared" si="146"/>
        <v>Q4-1899</v>
      </c>
      <c r="D1310" s="27" t="str">
        <f t="shared" si="147"/>
        <v>1900</v>
      </c>
      <c r="E1310" s="26" t="str">
        <f t="shared" si="148"/>
        <v>Q4</v>
      </c>
      <c r="F1310" s="25" t="str">
        <f t="shared" si="149"/>
        <v>Jan-00</v>
      </c>
      <c r="G1310" s="26" t="str">
        <f t="shared" si="150"/>
        <v>Sat</v>
      </c>
      <c r="H1310" s="5"/>
      <c r="I1310" s="42" t="e">
        <f>VLOOKUP(H1310,TABLES!$A$2:$B$146,2,FALSE)</f>
        <v>#N/A</v>
      </c>
      <c r="J1310" s="42" t="e">
        <f>VLOOKUP(I1310,TABLES!$B$2:$C$146,2,FALSE)</f>
        <v>#N/A</v>
      </c>
      <c r="K1310" s="2"/>
      <c r="L1310" s="21">
        <v>0</v>
      </c>
      <c r="M1310" s="21">
        <v>0</v>
      </c>
      <c r="N1310" s="26" t="str">
        <f t="shared" si="151"/>
        <v>0:00</v>
      </c>
      <c r="O1310" s="26">
        <f t="shared" si="152"/>
        <v>0</v>
      </c>
      <c r="P1310" s="42" t="str">
        <f>VLOOKUP(O1310,TABLES!$F$2:$H$8,3)</f>
        <v>zero</v>
      </c>
      <c r="Q1310" s="5"/>
    </row>
    <row r="1311" spans="1:17" x14ac:dyDescent="0.35">
      <c r="A1311" s="39" t="s">
        <v>4</v>
      </c>
      <c r="B1311" s="14"/>
      <c r="C1311" s="26" t="str">
        <f t="shared" si="146"/>
        <v>Q4-1899</v>
      </c>
      <c r="D1311" s="27" t="str">
        <f t="shared" si="147"/>
        <v>1900</v>
      </c>
      <c r="E1311" s="26" t="str">
        <f t="shared" si="148"/>
        <v>Q4</v>
      </c>
      <c r="F1311" s="25" t="str">
        <f t="shared" si="149"/>
        <v>Jan-00</v>
      </c>
      <c r="G1311" s="26" t="str">
        <f t="shared" si="150"/>
        <v>Sat</v>
      </c>
      <c r="H1311" s="5"/>
      <c r="I1311" s="42" t="e">
        <f>VLOOKUP(H1311,TABLES!$A$2:$B$146,2,FALSE)</f>
        <v>#N/A</v>
      </c>
      <c r="J1311" s="42" t="e">
        <f>VLOOKUP(I1311,TABLES!$B$2:$C$146,2,FALSE)</f>
        <v>#N/A</v>
      </c>
      <c r="K1311" s="2"/>
      <c r="L1311" s="21">
        <v>0</v>
      </c>
      <c r="M1311" s="21">
        <v>0</v>
      </c>
      <c r="N1311" s="26" t="str">
        <f t="shared" si="151"/>
        <v>0:00</v>
      </c>
      <c r="O1311" s="26">
        <f t="shared" si="152"/>
        <v>0</v>
      </c>
      <c r="P1311" s="42" t="str">
        <f>VLOOKUP(O1311,TABLES!$F$2:$H$8,3)</f>
        <v>zero</v>
      </c>
      <c r="Q1311" s="5"/>
    </row>
    <row r="1312" spans="1:17" x14ac:dyDescent="0.35">
      <c r="A1312" s="39" t="s">
        <v>4</v>
      </c>
      <c r="B1312" s="14"/>
      <c r="C1312" s="26" t="str">
        <f t="shared" si="146"/>
        <v>Q4-1899</v>
      </c>
      <c r="D1312" s="27" t="str">
        <f t="shared" si="147"/>
        <v>1900</v>
      </c>
      <c r="E1312" s="26" t="str">
        <f t="shared" si="148"/>
        <v>Q4</v>
      </c>
      <c r="F1312" s="25" t="str">
        <f t="shared" si="149"/>
        <v>Jan-00</v>
      </c>
      <c r="G1312" s="26" t="str">
        <f t="shared" si="150"/>
        <v>Sat</v>
      </c>
      <c r="H1312" s="5"/>
      <c r="I1312" s="42" t="e">
        <f>VLOOKUP(H1312,TABLES!$A$2:$B$146,2,FALSE)</f>
        <v>#N/A</v>
      </c>
      <c r="J1312" s="42" t="e">
        <f>VLOOKUP(I1312,TABLES!$B$2:$C$146,2,FALSE)</f>
        <v>#N/A</v>
      </c>
      <c r="K1312" s="2"/>
      <c r="L1312" s="21">
        <v>0</v>
      </c>
      <c r="M1312" s="21">
        <v>0</v>
      </c>
      <c r="N1312" s="26" t="str">
        <f t="shared" si="151"/>
        <v>0:00</v>
      </c>
      <c r="O1312" s="26">
        <f t="shared" si="152"/>
        <v>0</v>
      </c>
      <c r="P1312" s="42" t="str">
        <f>VLOOKUP(O1312,TABLES!$F$2:$H$8,3)</f>
        <v>zero</v>
      </c>
      <c r="Q1312" s="5"/>
    </row>
    <row r="1313" spans="1:17" x14ac:dyDescent="0.35">
      <c r="A1313" s="39" t="s">
        <v>4</v>
      </c>
      <c r="B1313" s="14"/>
      <c r="C1313" s="26" t="str">
        <f t="shared" si="146"/>
        <v>Q4-1899</v>
      </c>
      <c r="D1313" s="27" t="str">
        <f t="shared" si="147"/>
        <v>1900</v>
      </c>
      <c r="E1313" s="26" t="str">
        <f t="shared" si="148"/>
        <v>Q4</v>
      </c>
      <c r="F1313" s="25" t="str">
        <f t="shared" si="149"/>
        <v>Jan-00</v>
      </c>
      <c r="G1313" s="26" t="str">
        <f t="shared" si="150"/>
        <v>Sat</v>
      </c>
      <c r="H1313" s="5"/>
      <c r="I1313" s="42" t="e">
        <f>VLOOKUP(H1313,TABLES!$A$2:$B$146,2,FALSE)</f>
        <v>#N/A</v>
      </c>
      <c r="J1313" s="42" t="e">
        <f>VLOOKUP(I1313,TABLES!$B$2:$C$146,2,FALSE)</f>
        <v>#N/A</v>
      </c>
      <c r="K1313" s="2"/>
      <c r="L1313" s="21">
        <v>0</v>
      </c>
      <c r="M1313" s="21">
        <v>0</v>
      </c>
      <c r="N1313" s="26" t="str">
        <f t="shared" si="151"/>
        <v>0:00</v>
      </c>
      <c r="O1313" s="26">
        <f t="shared" si="152"/>
        <v>0</v>
      </c>
      <c r="P1313" s="42" t="str">
        <f>VLOOKUP(O1313,TABLES!$F$2:$H$8,3)</f>
        <v>zero</v>
      </c>
      <c r="Q1313" s="5"/>
    </row>
    <row r="1314" spans="1:17" x14ac:dyDescent="0.35">
      <c r="A1314" s="39" t="s">
        <v>4</v>
      </c>
      <c r="B1314" s="14"/>
      <c r="C1314" s="26" t="str">
        <f t="shared" si="146"/>
        <v>Q4-1899</v>
      </c>
      <c r="D1314" s="27" t="str">
        <f t="shared" si="147"/>
        <v>1900</v>
      </c>
      <c r="E1314" s="26" t="str">
        <f t="shared" si="148"/>
        <v>Q4</v>
      </c>
      <c r="F1314" s="25" t="str">
        <f t="shared" si="149"/>
        <v>Jan-00</v>
      </c>
      <c r="G1314" s="26" t="str">
        <f t="shared" si="150"/>
        <v>Sat</v>
      </c>
      <c r="H1314" s="5"/>
      <c r="I1314" s="42" t="e">
        <f>VLOOKUP(H1314,TABLES!$A$2:$B$146,2,FALSE)</f>
        <v>#N/A</v>
      </c>
      <c r="J1314" s="42" t="e">
        <f>VLOOKUP(I1314,TABLES!$B$2:$C$146,2,FALSE)</f>
        <v>#N/A</v>
      </c>
      <c r="K1314" s="2"/>
      <c r="L1314" s="21">
        <v>0</v>
      </c>
      <c r="M1314" s="21">
        <v>0</v>
      </c>
      <c r="N1314" s="26" t="str">
        <f t="shared" si="151"/>
        <v>0:00</v>
      </c>
      <c r="O1314" s="26">
        <f t="shared" si="152"/>
        <v>0</v>
      </c>
      <c r="P1314" s="42" t="str">
        <f>VLOOKUP(O1314,TABLES!$F$2:$H$8,3)</f>
        <v>zero</v>
      </c>
      <c r="Q1314" s="5"/>
    </row>
    <row r="1315" spans="1:17" x14ac:dyDescent="0.35">
      <c r="A1315" s="39" t="s">
        <v>4</v>
      </c>
      <c r="B1315" s="14"/>
      <c r="C1315" s="26" t="str">
        <f t="shared" si="146"/>
        <v>Q4-1899</v>
      </c>
      <c r="D1315" s="27" t="str">
        <f t="shared" si="147"/>
        <v>1900</v>
      </c>
      <c r="E1315" s="26" t="str">
        <f t="shared" si="148"/>
        <v>Q4</v>
      </c>
      <c r="F1315" s="25" t="str">
        <f t="shared" si="149"/>
        <v>Jan-00</v>
      </c>
      <c r="G1315" s="26" t="str">
        <f t="shared" si="150"/>
        <v>Sat</v>
      </c>
      <c r="H1315" s="5"/>
      <c r="I1315" s="42" t="e">
        <f>VLOOKUP(H1315,TABLES!$A$2:$B$146,2,FALSE)</f>
        <v>#N/A</v>
      </c>
      <c r="J1315" s="42" t="e">
        <f>VLOOKUP(I1315,TABLES!$B$2:$C$146,2,FALSE)</f>
        <v>#N/A</v>
      </c>
      <c r="K1315" s="2"/>
      <c r="L1315" s="21">
        <v>0</v>
      </c>
      <c r="M1315" s="21">
        <v>0</v>
      </c>
      <c r="N1315" s="26" t="str">
        <f t="shared" si="151"/>
        <v>0:00</v>
      </c>
      <c r="O1315" s="26">
        <f t="shared" si="152"/>
        <v>0</v>
      </c>
      <c r="P1315" s="42" t="str">
        <f>VLOOKUP(O1315,TABLES!$F$2:$H$8,3)</f>
        <v>zero</v>
      </c>
      <c r="Q1315" s="5"/>
    </row>
    <row r="1316" spans="1:17" x14ac:dyDescent="0.35">
      <c r="A1316" s="39" t="s">
        <v>4</v>
      </c>
      <c r="B1316" s="14"/>
      <c r="C1316" s="26" t="str">
        <f t="shared" si="146"/>
        <v>Q4-1899</v>
      </c>
      <c r="D1316" s="27" t="str">
        <f t="shared" si="147"/>
        <v>1900</v>
      </c>
      <c r="E1316" s="26" t="str">
        <f t="shared" si="148"/>
        <v>Q4</v>
      </c>
      <c r="F1316" s="25" t="str">
        <f t="shared" si="149"/>
        <v>Jan-00</v>
      </c>
      <c r="G1316" s="26" t="str">
        <f t="shared" si="150"/>
        <v>Sat</v>
      </c>
      <c r="H1316" s="5"/>
      <c r="I1316" s="42" t="e">
        <f>VLOOKUP(H1316,TABLES!$A$2:$B$146,2,FALSE)</f>
        <v>#N/A</v>
      </c>
      <c r="J1316" s="42" t="e">
        <f>VLOOKUP(I1316,TABLES!$B$2:$C$146,2,FALSE)</f>
        <v>#N/A</v>
      </c>
      <c r="K1316" s="2"/>
      <c r="L1316" s="21">
        <v>0</v>
      </c>
      <c r="M1316" s="21">
        <v>0</v>
      </c>
      <c r="N1316" s="26" t="str">
        <f t="shared" si="151"/>
        <v>0:00</v>
      </c>
      <c r="O1316" s="26">
        <f t="shared" si="152"/>
        <v>0</v>
      </c>
      <c r="P1316" s="42" t="str">
        <f>VLOOKUP(O1316,TABLES!$F$2:$H$8,3)</f>
        <v>zero</v>
      </c>
      <c r="Q1316" s="5"/>
    </row>
    <row r="1317" spans="1:17" x14ac:dyDescent="0.35">
      <c r="A1317" s="39" t="s">
        <v>4</v>
      </c>
      <c r="B1317" s="14"/>
      <c r="C1317" s="26" t="str">
        <f t="shared" si="146"/>
        <v>Q4-1899</v>
      </c>
      <c r="D1317" s="27" t="str">
        <f t="shared" si="147"/>
        <v>1900</v>
      </c>
      <c r="E1317" s="26" t="str">
        <f t="shared" si="148"/>
        <v>Q4</v>
      </c>
      <c r="F1317" s="25" t="str">
        <f t="shared" si="149"/>
        <v>Jan-00</v>
      </c>
      <c r="G1317" s="26" t="str">
        <f t="shared" si="150"/>
        <v>Sat</v>
      </c>
      <c r="H1317" s="5"/>
      <c r="I1317" s="42" t="e">
        <f>VLOOKUP(H1317,TABLES!$A$2:$B$146,2,FALSE)</f>
        <v>#N/A</v>
      </c>
      <c r="J1317" s="42" t="e">
        <f>VLOOKUP(I1317,TABLES!$B$2:$C$146,2,FALSE)</f>
        <v>#N/A</v>
      </c>
      <c r="K1317" s="2"/>
      <c r="L1317" s="21">
        <v>0</v>
      </c>
      <c r="M1317" s="21">
        <v>0</v>
      </c>
      <c r="N1317" s="26" t="str">
        <f t="shared" si="151"/>
        <v>0:00</v>
      </c>
      <c r="O1317" s="26">
        <f t="shared" si="152"/>
        <v>0</v>
      </c>
      <c r="P1317" s="42" t="str">
        <f>VLOOKUP(O1317,TABLES!$F$2:$H$8,3)</f>
        <v>zero</v>
      </c>
      <c r="Q1317" s="5"/>
    </row>
    <row r="1318" spans="1:17" x14ac:dyDescent="0.35">
      <c r="A1318" s="39" t="s">
        <v>4</v>
      </c>
      <c r="B1318" s="14"/>
      <c r="C1318" s="26" t="str">
        <f t="shared" si="146"/>
        <v>Q4-1899</v>
      </c>
      <c r="D1318" s="27" t="str">
        <f t="shared" si="147"/>
        <v>1900</v>
      </c>
      <c r="E1318" s="26" t="str">
        <f t="shared" si="148"/>
        <v>Q4</v>
      </c>
      <c r="F1318" s="25" t="str">
        <f t="shared" si="149"/>
        <v>Jan-00</v>
      </c>
      <c r="G1318" s="26" t="str">
        <f t="shared" si="150"/>
        <v>Sat</v>
      </c>
      <c r="H1318" s="5"/>
      <c r="I1318" s="42" t="e">
        <f>VLOOKUP(H1318,TABLES!$A$2:$B$146,2,FALSE)</f>
        <v>#N/A</v>
      </c>
      <c r="J1318" s="42" t="e">
        <f>VLOOKUP(I1318,TABLES!$B$2:$C$146,2,FALSE)</f>
        <v>#N/A</v>
      </c>
      <c r="K1318" s="2"/>
      <c r="L1318" s="21">
        <v>0</v>
      </c>
      <c r="M1318" s="21">
        <v>0</v>
      </c>
      <c r="N1318" s="26" t="str">
        <f t="shared" si="151"/>
        <v>0:00</v>
      </c>
      <c r="O1318" s="26">
        <f t="shared" si="152"/>
        <v>0</v>
      </c>
      <c r="P1318" s="42" t="str">
        <f>VLOOKUP(O1318,TABLES!$F$2:$H$8,3)</f>
        <v>zero</v>
      </c>
      <c r="Q1318" s="5"/>
    </row>
    <row r="1319" spans="1:17" x14ac:dyDescent="0.35">
      <c r="A1319" s="39" t="s">
        <v>4</v>
      </c>
      <c r="B1319" s="14"/>
      <c r="C1319" s="26" t="str">
        <f t="shared" si="146"/>
        <v>Q4-1899</v>
      </c>
      <c r="D1319" s="27" t="str">
        <f t="shared" si="147"/>
        <v>1900</v>
      </c>
      <c r="E1319" s="26" t="str">
        <f t="shared" si="148"/>
        <v>Q4</v>
      </c>
      <c r="F1319" s="25" t="str">
        <f t="shared" si="149"/>
        <v>Jan-00</v>
      </c>
      <c r="G1319" s="26" t="str">
        <f t="shared" si="150"/>
        <v>Sat</v>
      </c>
      <c r="H1319" s="5"/>
      <c r="I1319" s="42" t="e">
        <f>VLOOKUP(H1319,TABLES!$A$2:$B$146,2,FALSE)</f>
        <v>#N/A</v>
      </c>
      <c r="J1319" s="42" t="e">
        <f>VLOOKUP(I1319,TABLES!$B$2:$C$146,2,FALSE)</f>
        <v>#N/A</v>
      </c>
      <c r="K1319" s="2"/>
      <c r="L1319" s="21">
        <v>0</v>
      </c>
      <c r="M1319" s="21">
        <v>0</v>
      </c>
      <c r="N1319" s="26" t="str">
        <f t="shared" si="151"/>
        <v>0:00</v>
      </c>
      <c r="O1319" s="26">
        <f t="shared" si="152"/>
        <v>0</v>
      </c>
      <c r="P1319" s="42" t="str">
        <f>VLOOKUP(O1319,TABLES!$F$2:$H$8,3)</f>
        <v>zero</v>
      </c>
      <c r="Q1319" s="5"/>
    </row>
    <row r="1320" spans="1:17" x14ac:dyDescent="0.35">
      <c r="A1320" s="39" t="s">
        <v>4</v>
      </c>
      <c r="B1320" s="14"/>
      <c r="C1320" s="26" t="str">
        <f t="shared" si="146"/>
        <v>Q4-1899</v>
      </c>
      <c r="D1320" s="27" t="str">
        <f t="shared" si="147"/>
        <v>1900</v>
      </c>
      <c r="E1320" s="26" t="str">
        <f t="shared" si="148"/>
        <v>Q4</v>
      </c>
      <c r="F1320" s="25" t="str">
        <f t="shared" si="149"/>
        <v>Jan-00</v>
      </c>
      <c r="G1320" s="26" t="str">
        <f t="shared" si="150"/>
        <v>Sat</v>
      </c>
      <c r="H1320" s="5"/>
      <c r="I1320" s="42" t="e">
        <f>VLOOKUP(H1320,TABLES!$A$2:$B$146,2,FALSE)</f>
        <v>#N/A</v>
      </c>
      <c r="J1320" s="42" t="e">
        <f>VLOOKUP(I1320,TABLES!$B$2:$C$146,2,FALSE)</f>
        <v>#N/A</v>
      </c>
      <c r="K1320" s="2"/>
      <c r="L1320" s="21">
        <v>0</v>
      </c>
      <c r="M1320" s="21">
        <v>0</v>
      </c>
      <c r="N1320" s="26" t="str">
        <f t="shared" si="151"/>
        <v>0:00</v>
      </c>
      <c r="O1320" s="26">
        <f t="shared" si="152"/>
        <v>0</v>
      </c>
      <c r="P1320" s="42" t="str">
        <f>VLOOKUP(O1320,TABLES!$F$2:$H$8,3)</f>
        <v>zero</v>
      </c>
      <c r="Q1320" s="5"/>
    </row>
    <row r="1321" spans="1:17" x14ac:dyDescent="0.35">
      <c r="A1321" s="39" t="s">
        <v>4</v>
      </c>
      <c r="B1321" s="14"/>
      <c r="C1321" s="26" t="str">
        <f t="shared" si="146"/>
        <v>Q4-1899</v>
      </c>
      <c r="D1321" s="27" t="str">
        <f t="shared" si="147"/>
        <v>1900</v>
      </c>
      <c r="E1321" s="26" t="str">
        <f t="shared" si="148"/>
        <v>Q4</v>
      </c>
      <c r="F1321" s="25" t="str">
        <f t="shared" si="149"/>
        <v>Jan-00</v>
      </c>
      <c r="G1321" s="26" t="str">
        <f t="shared" si="150"/>
        <v>Sat</v>
      </c>
      <c r="H1321" s="5"/>
      <c r="I1321" s="42" t="e">
        <f>VLOOKUP(H1321,TABLES!$A$2:$B$146,2,FALSE)</f>
        <v>#N/A</v>
      </c>
      <c r="J1321" s="42" t="e">
        <f>VLOOKUP(I1321,TABLES!$B$2:$C$146,2,FALSE)</f>
        <v>#N/A</v>
      </c>
      <c r="K1321" s="2"/>
      <c r="L1321" s="21">
        <v>0</v>
      </c>
      <c r="M1321" s="21">
        <v>0</v>
      </c>
      <c r="N1321" s="26" t="str">
        <f t="shared" si="151"/>
        <v>0:00</v>
      </c>
      <c r="O1321" s="26">
        <f t="shared" si="152"/>
        <v>0</v>
      </c>
      <c r="P1321" s="42" t="str">
        <f>VLOOKUP(O1321,TABLES!$F$2:$H$8,3)</f>
        <v>zero</v>
      </c>
      <c r="Q1321" s="5"/>
    </row>
    <row r="1322" spans="1:17" x14ac:dyDescent="0.35">
      <c r="A1322" s="39" t="s">
        <v>4</v>
      </c>
      <c r="B1322" s="14"/>
      <c r="C1322" s="26" t="str">
        <f t="shared" si="146"/>
        <v>Q4-1899</v>
      </c>
      <c r="D1322" s="27" t="str">
        <f t="shared" si="147"/>
        <v>1900</v>
      </c>
      <c r="E1322" s="26" t="str">
        <f t="shared" si="148"/>
        <v>Q4</v>
      </c>
      <c r="F1322" s="25" t="str">
        <f t="shared" si="149"/>
        <v>Jan-00</v>
      </c>
      <c r="G1322" s="26" t="str">
        <f t="shared" si="150"/>
        <v>Sat</v>
      </c>
      <c r="H1322" s="5"/>
      <c r="I1322" s="42" t="e">
        <f>VLOOKUP(H1322,TABLES!$A$2:$B$146,2,FALSE)</f>
        <v>#N/A</v>
      </c>
      <c r="J1322" s="42" t="e">
        <f>VLOOKUP(I1322,TABLES!$B$2:$C$146,2,FALSE)</f>
        <v>#N/A</v>
      </c>
      <c r="K1322" s="2"/>
      <c r="L1322" s="21">
        <v>0</v>
      </c>
      <c r="M1322" s="21">
        <v>0</v>
      </c>
      <c r="N1322" s="26" t="str">
        <f t="shared" si="151"/>
        <v>0:00</v>
      </c>
      <c r="O1322" s="26">
        <f t="shared" si="152"/>
        <v>0</v>
      </c>
      <c r="P1322" s="42" t="str">
        <f>VLOOKUP(O1322,TABLES!$F$2:$H$8,3)</f>
        <v>zero</v>
      </c>
      <c r="Q1322" s="5"/>
    </row>
    <row r="1323" spans="1:17" x14ac:dyDescent="0.35">
      <c r="A1323" s="39" t="s">
        <v>4</v>
      </c>
      <c r="B1323" s="14"/>
      <c r="C1323" s="26" t="str">
        <f t="shared" si="146"/>
        <v>Q4-1899</v>
      </c>
      <c r="D1323" s="27" t="str">
        <f t="shared" si="147"/>
        <v>1900</v>
      </c>
      <c r="E1323" s="26" t="str">
        <f t="shared" si="148"/>
        <v>Q4</v>
      </c>
      <c r="F1323" s="25" t="str">
        <f t="shared" si="149"/>
        <v>Jan-00</v>
      </c>
      <c r="G1323" s="26" t="str">
        <f t="shared" si="150"/>
        <v>Sat</v>
      </c>
      <c r="H1323" s="5"/>
      <c r="I1323" s="42" t="e">
        <f>VLOOKUP(H1323,TABLES!$A$2:$B$146,2,FALSE)</f>
        <v>#N/A</v>
      </c>
      <c r="J1323" s="42" t="e">
        <f>VLOOKUP(I1323,TABLES!$B$2:$C$146,2,FALSE)</f>
        <v>#N/A</v>
      </c>
      <c r="K1323" s="2"/>
      <c r="L1323" s="21">
        <v>0</v>
      </c>
      <c r="M1323" s="21">
        <v>0</v>
      </c>
      <c r="N1323" s="26" t="str">
        <f t="shared" si="151"/>
        <v>0:00</v>
      </c>
      <c r="O1323" s="26">
        <f t="shared" si="152"/>
        <v>0</v>
      </c>
      <c r="P1323" s="42" t="str">
        <f>VLOOKUP(O1323,TABLES!$F$2:$H$8,3)</f>
        <v>zero</v>
      </c>
      <c r="Q1323" s="5"/>
    </row>
    <row r="1324" spans="1:17" x14ac:dyDescent="0.35">
      <c r="A1324" s="39" t="s">
        <v>4</v>
      </c>
      <c r="B1324" s="14"/>
      <c r="C1324" s="26" t="str">
        <f t="shared" si="146"/>
        <v>Q4-1899</v>
      </c>
      <c r="D1324" s="27" t="str">
        <f t="shared" si="147"/>
        <v>1900</v>
      </c>
      <c r="E1324" s="26" t="str">
        <f t="shared" si="148"/>
        <v>Q4</v>
      </c>
      <c r="F1324" s="25" t="str">
        <f t="shared" si="149"/>
        <v>Jan-00</v>
      </c>
      <c r="G1324" s="26" t="str">
        <f t="shared" si="150"/>
        <v>Sat</v>
      </c>
      <c r="H1324" s="5"/>
      <c r="I1324" s="42" t="e">
        <f>VLOOKUP(H1324,TABLES!$A$2:$B$146,2,FALSE)</f>
        <v>#N/A</v>
      </c>
      <c r="J1324" s="42" t="e">
        <f>VLOOKUP(I1324,TABLES!$B$2:$C$146,2,FALSE)</f>
        <v>#N/A</v>
      </c>
      <c r="K1324" s="2"/>
      <c r="L1324" s="21">
        <v>0</v>
      </c>
      <c r="M1324" s="21">
        <v>0</v>
      </c>
      <c r="N1324" s="26" t="str">
        <f t="shared" si="151"/>
        <v>0:00</v>
      </c>
      <c r="O1324" s="26">
        <f t="shared" si="152"/>
        <v>0</v>
      </c>
      <c r="P1324" s="42" t="str">
        <f>VLOOKUP(O1324,TABLES!$F$2:$H$8,3)</f>
        <v>zero</v>
      </c>
      <c r="Q1324" s="5"/>
    </row>
    <row r="1325" spans="1:17" x14ac:dyDescent="0.35">
      <c r="A1325" s="39" t="s">
        <v>4</v>
      </c>
      <c r="B1325" s="14"/>
      <c r="C1325" s="26" t="str">
        <f t="shared" si="146"/>
        <v>Q4-1899</v>
      </c>
      <c r="D1325" s="27" t="str">
        <f t="shared" si="147"/>
        <v>1900</v>
      </c>
      <c r="E1325" s="26" t="str">
        <f t="shared" si="148"/>
        <v>Q4</v>
      </c>
      <c r="F1325" s="25" t="str">
        <f t="shared" si="149"/>
        <v>Jan-00</v>
      </c>
      <c r="G1325" s="26" t="str">
        <f t="shared" si="150"/>
        <v>Sat</v>
      </c>
      <c r="H1325" s="5"/>
      <c r="I1325" s="42" t="e">
        <f>VLOOKUP(H1325,TABLES!$A$2:$B$146,2,FALSE)</f>
        <v>#N/A</v>
      </c>
      <c r="J1325" s="42" t="e">
        <f>VLOOKUP(I1325,TABLES!$B$2:$C$146,2,FALSE)</f>
        <v>#N/A</v>
      </c>
      <c r="K1325" s="2"/>
      <c r="L1325" s="21">
        <v>0</v>
      </c>
      <c r="M1325" s="21">
        <v>0</v>
      </c>
      <c r="N1325" s="26" t="str">
        <f t="shared" si="151"/>
        <v>0:00</v>
      </c>
      <c r="O1325" s="26">
        <f t="shared" si="152"/>
        <v>0</v>
      </c>
      <c r="P1325" s="42" t="str">
        <f>VLOOKUP(O1325,TABLES!$F$2:$H$8,3)</f>
        <v>zero</v>
      </c>
      <c r="Q1325" s="5"/>
    </row>
    <row r="1326" spans="1:17" x14ac:dyDescent="0.35">
      <c r="A1326" s="39" t="s">
        <v>4</v>
      </c>
      <c r="B1326" s="14"/>
      <c r="C1326" s="26" t="str">
        <f t="shared" si="146"/>
        <v>Q4-1899</v>
      </c>
      <c r="D1326" s="27" t="str">
        <f t="shared" si="147"/>
        <v>1900</v>
      </c>
      <c r="E1326" s="26" t="str">
        <f t="shared" si="148"/>
        <v>Q4</v>
      </c>
      <c r="F1326" s="25" t="str">
        <f t="shared" si="149"/>
        <v>Jan-00</v>
      </c>
      <c r="G1326" s="26" t="str">
        <f t="shared" si="150"/>
        <v>Sat</v>
      </c>
      <c r="H1326" s="5"/>
      <c r="I1326" s="42" t="e">
        <f>VLOOKUP(H1326,TABLES!$A$2:$B$146,2,FALSE)</f>
        <v>#N/A</v>
      </c>
      <c r="J1326" s="42" t="e">
        <f>VLOOKUP(I1326,TABLES!$B$2:$C$146,2,FALSE)</f>
        <v>#N/A</v>
      </c>
      <c r="K1326" s="2"/>
      <c r="L1326" s="21">
        <v>0</v>
      </c>
      <c r="M1326" s="21">
        <v>0</v>
      </c>
      <c r="N1326" s="26" t="str">
        <f t="shared" si="151"/>
        <v>0:00</v>
      </c>
      <c r="O1326" s="26">
        <f t="shared" si="152"/>
        <v>0</v>
      </c>
      <c r="P1326" s="42" t="str">
        <f>VLOOKUP(O1326,TABLES!$F$2:$H$8,3)</f>
        <v>zero</v>
      </c>
      <c r="Q1326" s="5"/>
    </row>
    <row r="1327" spans="1:17" x14ac:dyDescent="0.35">
      <c r="A1327" s="39" t="s">
        <v>4</v>
      </c>
      <c r="B1327" s="14"/>
      <c r="C1327" s="26" t="str">
        <f t="shared" si="146"/>
        <v>Q4-1899</v>
      </c>
      <c r="D1327" s="27" t="str">
        <f t="shared" si="147"/>
        <v>1900</v>
      </c>
      <c r="E1327" s="26" t="str">
        <f t="shared" si="148"/>
        <v>Q4</v>
      </c>
      <c r="F1327" s="25" t="str">
        <f t="shared" si="149"/>
        <v>Jan-00</v>
      </c>
      <c r="G1327" s="26" t="str">
        <f t="shared" si="150"/>
        <v>Sat</v>
      </c>
      <c r="H1327" s="5"/>
      <c r="I1327" s="42" t="e">
        <f>VLOOKUP(H1327,TABLES!$A$2:$B$146,2,FALSE)</f>
        <v>#N/A</v>
      </c>
      <c r="J1327" s="42" t="e">
        <f>VLOOKUP(I1327,TABLES!$B$2:$C$146,2,FALSE)</f>
        <v>#N/A</v>
      </c>
      <c r="K1327" s="2"/>
      <c r="L1327" s="21">
        <v>0</v>
      </c>
      <c r="M1327" s="21">
        <v>0</v>
      </c>
      <c r="N1327" s="26" t="str">
        <f t="shared" si="151"/>
        <v>0:00</v>
      </c>
      <c r="O1327" s="26">
        <f t="shared" si="152"/>
        <v>0</v>
      </c>
      <c r="P1327" s="42" t="str">
        <f>VLOOKUP(O1327,TABLES!$F$2:$H$8,3)</f>
        <v>zero</v>
      </c>
      <c r="Q1327" s="5"/>
    </row>
    <row r="1328" spans="1:17" x14ac:dyDescent="0.35">
      <c r="A1328" s="39" t="s">
        <v>4</v>
      </c>
      <c r="B1328" s="14"/>
      <c r="C1328" s="26" t="str">
        <f t="shared" si="146"/>
        <v>Q4-1899</v>
      </c>
      <c r="D1328" s="27" t="str">
        <f t="shared" si="147"/>
        <v>1900</v>
      </c>
      <c r="E1328" s="26" t="str">
        <f t="shared" si="148"/>
        <v>Q4</v>
      </c>
      <c r="F1328" s="25" t="str">
        <f t="shared" si="149"/>
        <v>Jan-00</v>
      </c>
      <c r="G1328" s="26" t="str">
        <f t="shared" si="150"/>
        <v>Sat</v>
      </c>
      <c r="H1328" s="5"/>
      <c r="I1328" s="42" t="e">
        <f>VLOOKUP(H1328,TABLES!$A$2:$B$146,2,FALSE)</f>
        <v>#N/A</v>
      </c>
      <c r="J1328" s="42" t="e">
        <f>VLOOKUP(I1328,TABLES!$B$2:$C$146,2,FALSE)</f>
        <v>#N/A</v>
      </c>
      <c r="K1328" s="2"/>
      <c r="L1328" s="21">
        <v>0</v>
      </c>
      <c r="M1328" s="21">
        <v>0</v>
      </c>
      <c r="N1328" s="26" t="str">
        <f t="shared" si="151"/>
        <v>0:00</v>
      </c>
      <c r="O1328" s="26">
        <f t="shared" si="152"/>
        <v>0</v>
      </c>
      <c r="P1328" s="42" t="str">
        <f>VLOOKUP(O1328,TABLES!$F$2:$H$8,3)</f>
        <v>zero</v>
      </c>
      <c r="Q1328" s="5"/>
    </row>
    <row r="1329" spans="1:17" x14ac:dyDescent="0.35">
      <c r="A1329" s="39" t="s">
        <v>4</v>
      </c>
      <c r="B1329" s="14"/>
      <c r="C1329" s="26" t="str">
        <f t="shared" si="146"/>
        <v>Q4-1899</v>
      </c>
      <c r="D1329" s="27" t="str">
        <f t="shared" si="147"/>
        <v>1900</v>
      </c>
      <c r="E1329" s="26" t="str">
        <f t="shared" si="148"/>
        <v>Q4</v>
      </c>
      <c r="F1329" s="25" t="str">
        <f t="shared" si="149"/>
        <v>Jan-00</v>
      </c>
      <c r="G1329" s="26" t="str">
        <f t="shared" si="150"/>
        <v>Sat</v>
      </c>
      <c r="H1329" s="5"/>
      <c r="I1329" s="42" t="e">
        <f>VLOOKUP(H1329,TABLES!$A$2:$B$146,2,FALSE)</f>
        <v>#N/A</v>
      </c>
      <c r="J1329" s="42" t="e">
        <f>VLOOKUP(I1329,TABLES!$B$2:$C$146,2,FALSE)</f>
        <v>#N/A</v>
      </c>
      <c r="K1329" s="2"/>
      <c r="L1329" s="21">
        <v>0</v>
      </c>
      <c r="M1329" s="21">
        <v>0</v>
      </c>
      <c r="N1329" s="26" t="str">
        <f t="shared" si="151"/>
        <v>0:00</v>
      </c>
      <c r="O1329" s="26">
        <f t="shared" si="152"/>
        <v>0</v>
      </c>
      <c r="P1329" s="42" t="str">
        <f>VLOOKUP(O1329,TABLES!$F$2:$H$8,3)</f>
        <v>zero</v>
      </c>
      <c r="Q1329" s="5"/>
    </row>
    <row r="1330" spans="1:17" x14ac:dyDescent="0.35">
      <c r="A1330" s="39" t="s">
        <v>4</v>
      </c>
      <c r="B1330" s="14"/>
      <c r="C1330" s="26" t="str">
        <f t="shared" si="146"/>
        <v>Q4-1899</v>
      </c>
      <c r="D1330" s="27" t="str">
        <f t="shared" si="147"/>
        <v>1900</v>
      </c>
      <c r="E1330" s="26" t="str">
        <f t="shared" si="148"/>
        <v>Q4</v>
      </c>
      <c r="F1330" s="25" t="str">
        <f t="shared" si="149"/>
        <v>Jan-00</v>
      </c>
      <c r="G1330" s="26" t="str">
        <f t="shared" si="150"/>
        <v>Sat</v>
      </c>
      <c r="H1330" s="5"/>
      <c r="I1330" s="42" t="e">
        <f>VLOOKUP(H1330,TABLES!$A$2:$B$146,2,FALSE)</f>
        <v>#N/A</v>
      </c>
      <c r="J1330" s="42" t="e">
        <f>VLOOKUP(I1330,TABLES!$B$2:$C$146,2,FALSE)</f>
        <v>#N/A</v>
      </c>
      <c r="K1330" s="2"/>
      <c r="L1330" s="21">
        <v>0</v>
      </c>
      <c r="M1330" s="21">
        <v>0</v>
      </c>
      <c r="N1330" s="26" t="str">
        <f t="shared" si="151"/>
        <v>0:00</v>
      </c>
      <c r="O1330" s="26">
        <f t="shared" si="152"/>
        <v>0</v>
      </c>
      <c r="P1330" s="42" t="str">
        <f>VLOOKUP(O1330,TABLES!$F$2:$H$8,3)</f>
        <v>zero</v>
      </c>
      <c r="Q1330" s="5"/>
    </row>
    <row r="1331" spans="1:17" x14ac:dyDescent="0.35">
      <c r="A1331" s="39" t="s">
        <v>4</v>
      </c>
      <c r="B1331" s="14"/>
      <c r="C1331" s="26" t="str">
        <f t="shared" si="146"/>
        <v>Q4-1899</v>
      </c>
      <c r="D1331" s="27" t="str">
        <f t="shared" si="147"/>
        <v>1900</v>
      </c>
      <c r="E1331" s="26" t="str">
        <f t="shared" si="148"/>
        <v>Q4</v>
      </c>
      <c r="F1331" s="25" t="str">
        <f t="shared" si="149"/>
        <v>Jan-00</v>
      </c>
      <c r="G1331" s="26" t="str">
        <f t="shared" si="150"/>
        <v>Sat</v>
      </c>
      <c r="H1331" s="5"/>
      <c r="I1331" s="42" t="e">
        <f>VLOOKUP(H1331,TABLES!$A$2:$B$146,2,FALSE)</f>
        <v>#N/A</v>
      </c>
      <c r="J1331" s="42" t="e">
        <f>VLOOKUP(I1331,TABLES!$B$2:$C$146,2,FALSE)</f>
        <v>#N/A</v>
      </c>
      <c r="K1331" s="2"/>
      <c r="L1331" s="21">
        <v>0</v>
      </c>
      <c r="M1331" s="21">
        <v>0</v>
      </c>
      <c r="N1331" s="26" t="str">
        <f t="shared" si="151"/>
        <v>0:00</v>
      </c>
      <c r="O1331" s="26">
        <f t="shared" si="152"/>
        <v>0</v>
      </c>
      <c r="P1331" s="42" t="str">
        <f>VLOOKUP(O1331,TABLES!$F$2:$H$8,3)</f>
        <v>zero</v>
      </c>
      <c r="Q1331" s="5"/>
    </row>
    <row r="1332" spans="1:17" x14ac:dyDescent="0.35">
      <c r="A1332" s="39" t="s">
        <v>4</v>
      </c>
      <c r="B1332" s="14"/>
      <c r="C1332" s="26" t="str">
        <f t="shared" si="146"/>
        <v>Q4-1899</v>
      </c>
      <c r="D1332" s="27" t="str">
        <f t="shared" si="147"/>
        <v>1900</v>
      </c>
      <c r="E1332" s="26" t="str">
        <f t="shared" si="148"/>
        <v>Q4</v>
      </c>
      <c r="F1332" s="25" t="str">
        <f t="shared" si="149"/>
        <v>Jan-00</v>
      </c>
      <c r="G1332" s="26" t="str">
        <f t="shared" si="150"/>
        <v>Sat</v>
      </c>
      <c r="H1332" s="5"/>
      <c r="I1332" s="42" t="e">
        <f>VLOOKUP(H1332,TABLES!$A$2:$B$146,2,FALSE)</f>
        <v>#N/A</v>
      </c>
      <c r="J1332" s="42" t="e">
        <f>VLOOKUP(I1332,TABLES!$B$2:$C$146,2,FALSE)</f>
        <v>#N/A</v>
      </c>
      <c r="K1332" s="2"/>
      <c r="L1332" s="21">
        <v>0</v>
      </c>
      <c r="M1332" s="21">
        <v>0</v>
      </c>
      <c r="N1332" s="26" t="str">
        <f t="shared" si="151"/>
        <v>0:00</v>
      </c>
      <c r="O1332" s="26">
        <f t="shared" si="152"/>
        <v>0</v>
      </c>
      <c r="P1332" s="42" t="str">
        <f>VLOOKUP(O1332,TABLES!$F$2:$H$8,3)</f>
        <v>zero</v>
      </c>
      <c r="Q1332" s="5"/>
    </row>
    <row r="1333" spans="1:17" x14ac:dyDescent="0.35">
      <c r="A1333" s="39" t="s">
        <v>4</v>
      </c>
      <c r="B1333" s="14"/>
      <c r="C1333" s="26" t="str">
        <f t="shared" si="146"/>
        <v>Q4-1899</v>
      </c>
      <c r="D1333" s="27" t="str">
        <f t="shared" si="147"/>
        <v>1900</v>
      </c>
      <c r="E1333" s="26" t="str">
        <f t="shared" si="148"/>
        <v>Q4</v>
      </c>
      <c r="F1333" s="25" t="str">
        <f t="shared" si="149"/>
        <v>Jan-00</v>
      </c>
      <c r="G1333" s="26" t="str">
        <f t="shared" si="150"/>
        <v>Sat</v>
      </c>
      <c r="H1333" s="5"/>
      <c r="I1333" s="42" t="e">
        <f>VLOOKUP(H1333,TABLES!$A$2:$B$146,2,FALSE)</f>
        <v>#N/A</v>
      </c>
      <c r="J1333" s="42" t="e">
        <f>VLOOKUP(I1333,TABLES!$B$2:$C$146,2,FALSE)</f>
        <v>#N/A</v>
      </c>
      <c r="K1333" s="2"/>
      <c r="L1333" s="21">
        <v>0</v>
      </c>
      <c r="M1333" s="21">
        <v>0</v>
      </c>
      <c r="N1333" s="26" t="str">
        <f t="shared" si="151"/>
        <v>0:00</v>
      </c>
      <c r="O1333" s="26">
        <f t="shared" si="152"/>
        <v>0</v>
      </c>
      <c r="P1333" s="42" t="str">
        <f>VLOOKUP(O1333,TABLES!$F$2:$H$8,3)</f>
        <v>zero</v>
      </c>
      <c r="Q1333" s="5"/>
    </row>
    <row r="1334" spans="1:17" x14ac:dyDescent="0.35">
      <c r="A1334" s="39" t="s">
        <v>4</v>
      </c>
      <c r="B1334" s="14"/>
      <c r="C1334" s="26" t="str">
        <f t="shared" si="146"/>
        <v>Q4-1899</v>
      </c>
      <c r="D1334" s="27" t="str">
        <f t="shared" si="147"/>
        <v>1900</v>
      </c>
      <c r="E1334" s="26" t="str">
        <f t="shared" si="148"/>
        <v>Q4</v>
      </c>
      <c r="F1334" s="25" t="str">
        <f t="shared" si="149"/>
        <v>Jan-00</v>
      </c>
      <c r="G1334" s="26" t="str">
        <f t="shared" si="150"/>
        <v>Sat</v>
      </c>
      <c r="H1334" s="5"/>
      <c r="I1334" s="42" t="e">
        <f>VLOOKUP(H1334,TABLES!$A$2:$B$146,2,FALSE)</f>
        <v>#N/A</v>
      </c>
      <c r="J1334" s="42" t="e">
        <f>VLOOKUP(I1334,TABLES!$B$2:$C$146,2,FALSE)</f>
        <v>#N/A</v>
      </c>
      <c r="K1334" s="2"/>
      <c r="L1334" s="21">
        <v>0</v>
      </c>
      <c r="M1334" s="21">
        <v>0</v>
      </c>
      <c r="N1334" s="26" t="str">
        <f t="shared" si="151"/>
        <v>0:00</v>
      </c>
      <c r="O1334" s="26">
        <f t="shared" si="152"/>
        <v>0</v>
      </c>
      <c r="P1334" s="42" t="str">
        <f>VLOOKUP(O1334,TABLES!$F$2:$H$8,3)</f>
        <v>zero</v>
      </c>
      <c r="Q1334" s="5"/>
    </row>
    <row r="1335" spans="1:17" x14ac:dyDescent="0.35">
      <c r="A1335" s="39" t="s">
        <v>4</v>
      </c>
      <c r="B1335" s="14"/>
      <c r="C1335" s="26" t="str">
        <f t="shared" si="146"/>
        <v>Q4-1899</v>
      </c>
      <c r="D1335" s="27" t="str">
        <f t="shared" si="147"/>
        <v>1900</v>
      </c>
      <c r="E1335" s="26" t="str">
        <f t="shared" si="148"/>
        <v>Q4</v>
      </c>
      <c r="F1335" s="25" t="str">
        <f t="shared" si="149"/>
        <v>Jan-00</v>
      </c>
      <c r="G1335" s="26" t="str">
        <f t="shared" si="150"/>
        <v>Sat</v>
      </c>
      <c r="H1335" s="5"/>
      <c r="I1335" s="42" t="e">
        <f>VLOOKUP(H1335,TABLES!$A$2:$B$146,2,FALSE)</f>
        <v>#N/A</v>
      </c>
      <c r="J1335" s="42" t="e">
        <f>VLOOKUP(I1335,TABLES!$B$2:$C$146,2,FALSE)</f>
        <v>#N/A</v>
      </c>
      <c r="K1335" s="2"/>
      <c r="L1335" s="21">
        <v>0</v>
      </c>
      <c r="M1335" s="21">
        <v>0</v>
      </c>
      <c r="N1335" s="26" t="str">
        <f t="shared" si="151"/>
        <v>0:00</v>
      </c>
      <c r="O1335" s="26">
        <f t="shared" si="152"/>
        <v>0</v>
      </c>
      <c r="P1335" s="42" t="str">
        <f>VLOOKUP(O1335,TABLES!$F$2:$H$8,3)</f>
        <v>zero</v>
      </c>
      <c r="Q1335" s="5"/>
    </row>
    <row r="1336" spans="1:17" x14ac:dyDescent="0.35">
      <c r="A1336" s="39" t="s">
        <v>4</v>
      </c>
      <c r="B1336" s="14"/>
      <c r="C1336" s="26" t="str">
        <f t="shared" si="146"/>
        <v>Q4-1899</v>
      </c>
      <c r="D1336" s="27" t="str">
        <f t="shared" si="147"/>
        <v>1900</v>
      </c>
      <c r="E1336" s="26" t="str">
        <f t="shared" si="148"/>
        <v>Q4</v>
      </c>
      <c r="F1336" s="25" t="str">
        <f t="shared" si="149"/>
        <v>Jan-00</v>
      </c>
      <c r="G1336" s="26" t="str">
        <f t="shared" si="150"/>
        <v>Sat</v>
      </c>
      <c r="H1336" s="5"/>
      <c r="I1336" s="42" t="e">
        <f>VLOOKUP(H1336,TABLES!$A$2:$B$146,2,FALSE)</f>
        <v>#N/A</v>
      </c>
      <c r="J1336" s="42" t="e">
        <f>VLOOKUP(I1336,TABLES!$B$2:$C$146,2,FALSE)</f>
        <v>#N/A</v>
      </c>
      <c r="K1336" s="2"/>
      <c r="L1336" s="21">
        <v>0</v>
      </c>
      <c r="M1336" s="21">
        <v>0</v>
      </c>
      <c r="N1336" s="26" t="str">
        <f t="shared" si="151"/>
        <v>0:00</v>
      </c>
      <c r="O1336" s="26">
        <f t="shared" si="152"/>
        <v>0</v>
      </c>
      <c r="P1336" s="42" t="str">
        <f>VLOOKUP(O1336,TABLES!$F$2:$H$8,3)</f>
        <v>zero</v>
      </c>
      <c r="Q1336" s="5"/>
    </row>
    <row r="1337" spans="1:17" x14ac:dyDescent="0.35">
      <c r="A1337" s="39" t="s">
        <v>4</v>
      </c>
      <c r="B1337" s="14"/>
      <c r="C1337" s="26" t="str">
        <f t="shared" si="146"/>
        <v>Q4-1899</v>
      </c>
      <c r="D1337" s="27" t="str">
        <f t="shared" si="147"/>
        <v>1900</v>
      </c>
      <c r="E1337" s="26" t="str">
        <f t="shared" si="148"/>
        <v>Q4</v>
      </c>
      <c r="F1337" s="25" t="str">
        <f t="shared" si="149"/>
        <v>Jan-00</v>
      </c>
      <c r="G1337" s="26" t="str">
        <f t="shared" si="150"/>
        <v>Sat</v>
      </c>
      <c r="H1337" s="5"/>
      <c r="I1337" s="42" t="e">
        <f>VLOOKUP(H1337,TABLES!$A$2:$B$146,2,FALSE)</f>
        <v>#N/A</v>
      </c>
      <c r="J1337" s="42" t="e">
        <f>VLOOKUP(I1337,TABLES!$B$2:$C$146,2,FALSE)</f>
        <v>#N/A</v>
      </c>
      <c r="K1337" s="2"/>
      <c r="L1337" s="21">
        <v>0</v>
      </c>
      <c r="M1337" s="21">
        <v>0</v>
      </c>
      <c r="N1337" s="26" t="str">
        <f t="shared" si="151"/>
        <v>0:00</v>
      </c>
      <c r="O1337" s="26">
        <f t="shared" si="152"/>
        <v>0</v>
      </c>
      <c r="P1337" s="42" t="str">
        <f>VLOOKUP(O1337,TABLES!$F$2:$H$8,3)</f>
        <v>zero</v>
      </c>
      <c r="Q1337" s="5"/>
    </row>
    <row r="1338" spans="1:17" x14ac:dyDescent="0.35">
      <c r="A1338" s="39" t="s">
        <v>4</v>
      </c>
      <c r="B1338" s="14"/>
      <c r="C1338" s="26" t="str">
        <f t="shared" si="146"/>
        <v>Q4-1899</v>
      </c>
      <c r="D1338" s="27" t="str">
        <f t="shared" si="147"/>
        <v>1900</v>
      </c>
      <c r="E1338" s="26" t="str">
        <f t="shared" si="148"/>
        <v>Q4</v>
      </c>
      <c r="F1338" s="25" t="str">
        <f t="shared" si="149"/>
        <v>Jan-00</v>
      </c>
      <c r="G1338" s="26" t="str">
        <f t="shared" si="150"/>
        <v>Sat</v>
      </c>
      <c r="H1338" s="5"/>
      <c r="I1338" s="42" t="e">
        <f>VLOOKUP(H1338,TABLES!$A$2:$B$146,2,FALSE)</f>
        <v>#N/A</v>
      </c>
      <c r="J1338" s="42" t="e">
        <f>VLOOKUP(I1338,TABLES!$B$2:$C$146,2,FALSE)</f>
        <v>#N/A</v>
      </c>
      <c r="K1338" s="2"/>
      <c r="L1338" s="21">
        <v>0</v>
      </c>
      <c r="M1338" s="21">
        <v>0</v>
      </c>
      <c r="N1338" s="26" t="str">
        <f t="shared" si="151"/>
        <v>0:00</v>
      </c>
      <c r="O1338" s="26">
        <f t="shared" si="152"/>
        <v>0</v>
      </c>
      <c r="P1338" s="42" t="str">
        <f>VLOOKUP(O1338,TABLES!$F$2:$H$8,3)</f>
        <v>zero</v>
      </c>
      <c r="Q1338" s="5"/>
    </row>
    <row r="1339" spans="1:17" x14ac:dyDescent="0.35">
      <c r="A1339" s="39" t="s">
        <v>4</v>
      </c>
      <c r="B1339" s="14"/>
      <c r="C1339" s="26" t="str">
        <f t="shared" si="146"/>
        <v>Q4-1899</v>
      </c>
      <c r="D1339" s="27" t="str">
        <f t="shared" si="147"/>
        <v>1900</v>
      </c>
      <c r="E1339" s="26" t="str">
        <f t="shared" si="148"/>
        <v>Q4</v>
      </c>
      <c r="F1339" s="25" t="str">
        <f t="shared" si="149"/>
        <v>Jan-00</v>
      </c>
      <c r="G1339" s="26" t="str">
        <f t="shared" si="150"/>
        <v>Sat</v>
      </c>
      <c r="H1339" s="5"/>
      <c r="I1339" s="42" t="e">
        <f>VLOOKUP(H1339,TABLES!$A$2:$B$146,2,FALSE)</f>
        <v>#N/A</v>
      </c>
      <c r="J1339" s="42" t="e">
        <f>VLOOKUP(I1339,TABLES!$B$2:$C$146,2,FALSE)</f>
        <v>#N/A</v>
      </c>
      <c r="K1339" s="2"/>
      <c r="L1339" s="21">
        <v>0</v>
      </c>
      <c r="M1339" s="21">
        <v>0</v>
      </c>
      <c r="N1339" s="26" t="str">
        <f t="shared" si="151"/>
        <v>0:00</v>
      </c>
      <c r="O1339" s="26">
        <f t="shared" si="152"/>
        <v>0</v>
      </c>
      <c r="P1339" s="42" t="str">
        <f>VLOOKUP(O1339,TABLES!$F$2:$H$8,3)</f>
        <v>zero</v>
      </c>
      <c r="Q1339" s="5"/>
    </row>
    <row r="1340" spans="1:17" x14ac:dyDescent="0.35">
      <c r="A1340" s="39" t="s">
        <v>4</v>
      </c>
      <c r="B1340" s="14"/>
      <c r="C1340" s="26" t="str">
        <f t="shared" si="146"/>
        <v>Q4-1899</v>
      </c>
      <c r="D1340" s="27" t="str">
        <f t="shared" si="147"/>
        <v>1900</v>
      </c>
      <c r="E1340" s="26" t="str">
        <f t="shared" si="148"/>
        <v>Q4</v>
      </c>
      <c r="F1340" s="25" t="str">
        <f t="shared" si="149"/>
        <v>Jan-00</v>
      </c>
      <c r="G1340" s="26" t="str">
        <f t="shared" si="150"/>
        <v>Sat</v>
      </c>
      <c r="H1340" s="5"/>
      <c r="I1340" s="42" t="e">
        <f>VLOOKUP(H1340,TABLES!$A$2:$B$146,2,FALSE)</f>
        <v>#N/A</v>
      </c>
      <c r="J1340" s="42" t="e">
        <f>VLOOKUP(I1340,TABLES!$B$2:$C$146,2,FALSE)</f>
        <v>#N/A</v>
      </c>
      <c r="K1340" s="2"/>
      <c r="L1340" s="21">
        <v>0</v>
      </c>
      <c r="M1340" s="21">
        <v>0</v>
      </c>
      <c r="N1340" s="26" t="str">
        <f t="shared" si="151"/>
        <v>0:00</v>
      </c>
      <c r="O1340" s="26">
        <f t="shared" si="152"/>
        <v>0</v>
      </c>
      <c r="P1340" s="42" t="str">
        <f>VLOOKUP(O1340,TABLES!$F$2:$H$8,3)</f>
        <v>zero</v>
      </c>
      <c r="Q1340" s="5"/>
    </row>
    <row r="1341" spans="1:17" x14ac:dyDescent="0.35">
      <c r="A1341" s="39" t="s">
        <v>4</v>
      </c>
      <c r="B1341" s="14"/>
      <c r="C1341" s="26" t="str">
        <f t="shared" si="146"/>
        <v>Q4-1899</v>
      </c>
      <c r="D1341" s="27" t="str">
        <f t="shared" si="147"/>
        <v>1900</v>
      </c>
      <c r="E1341" s="26" t="str">
        <f t="shared" si="148"/>
        <v>Q4</v>
      </c>
      <c r="F1341" s="25" t="str">
        <f t="shared" si="149"/>
        <v>Jan-00</v>
      </c>
      <c r="G1341" s="26" t="str">
        <f t="shared" si="150"/>
        <v>Sat</v>
      </c>
      <c r="H1341" s="5"/>
      <c r="I1341" s="42" t="e">
        <f>VLOOKUP(H1341,TABLES!$A$2:$B$146,2,FALSE)</f>
        <v>#N/A</v>
      </c>
      <c r="J1341" s="42" t="e">
        <f>VLOOKUP(I1341,TABLES!$B$2:$C$146,2,FALSE)</f>
        <v>#N/A</v>
      </c>
      <c r="K1341" s="2"/>
      <c r="L1341" s="21">
        <v>0</v>
      </c>
      <c r="M1341" s="21">
        <v>0</v>
      </c>
      <c r="N1341" s="26" t="str">
        <f t="shared" si="151"/>
        <v>0:00</v>
      </c>
      <c r="O1341" s="26">
        <f t="shared" si="152"/>
        <v>0</v>
      </c>
      <c r="P1341" s="42" t="str">
        <f>VLOOKUP(O1341,TABLES!$F$2:$H$8,3)</f>
        <v>zero</v>
      </c>
      <c r="Q1341" s="5"/>
    </row>
    <row r="1342" spans="1:17" x14ac:dyDescent="0.35">
      <c r="A1342" s="39" t="s">
        <v>4</v>
      </c>
      <c r="B1342" s="14"/>
      <c r="C1342" s="26" t="str">
        <f t="shared" si="146"/>
        <v>Q4-1899</v>
      </c>
      <c r="D1342" s="27" t="str">
        <f t="shared" si="147"/>
        <v>1900</v>
      </c>
      <c r="E1342" s="26" t="str">
        <f t="shared" si="148"/>
        <v>Q4</v>
      </c>
      <c r="F1342" s="25" t="str">
        <f t="shared" si="149"/>
        <v>Jan-00</v>
      </c>
      <c r="G1342" s="26" t="str">
        <f t="shared" si="150"/>
        <v>Sat</v>
      </c>
      <c r="H1342" s="5"/>
      <c r="I1342" s="42" t="e">
        <f>VLOOKUP(H1342,TABLES!$A$2:$B$146,2,FALSE)</f>
        <v>#N/A</v>
      </c>
      <c r="J1342" s="42" t="e">
        <f>VLOOKUP(I1342,TABLES!$B$2:$C$146,2,FALSE)</f>
        <v>#N/A</v>
      </c>
      <c r="K1342" s="2"/>
      <c r="L1342" s="21">
        <v>0</v>
      </c>
      <c r="M1342" s="21">
        <v>0</v>
      </c>
      <c r="N1342" s="26" t="str">
        <f t="shared" si="151"/>
        <v>0:00</v>
      </c>
      <c r="O1342" s="26">
        <f t="shared" si="152"/>
        <v>0</v>
      </c>
      <c r="P1342" s="42" t="str">
        <f>VLOOKUP(O1342,TABLES!$F$2:$H$8,3)</f>
        <v>zero</v>
      </c>
      <c r="Q1342" s="5"/>
    </row>
    <row r="1343" spans="1:17" x14ac:dyDescent="0.35">
      <c r="A1343" s="39" t="s">
        <v>4</v>
      </c>
      <c r="B1343" s="14"/>
      <c r="C1343" s="26" t="str">
        <f t="shared" si="146"/>
        <v>Q4-1899</v>
      </c>
      <c r="D1343" s="27" t="str">
        <f t="shared" si="147"/>
        <v>1900</v>
      </c>
      <c r="E1343" s="26" t="str">
        <f t="shared" si="148"/>
        <v>Q4</v>
      </c>
      <c r="F1343" s="25" t="str">
        <f t="shared" si="149"/>
        <v>Jan-00</v>
      </c>
      <c r="G1343" s="26" t="str">
        <f t="shared" si="150"/>
        <v>Sat</v>
      </c>
      <c r="H1343" s="5"/>
      <c r="I1343" s="42" t="e">
        <f>VLOOKUP(H1343,TABLES!$A$2:$B$146,2,FALSE)</f>
        <v>#N/A</v>
      </c>
      <c r="J1343" s="42" t="e">
        <f>VLOOKUP(I1343,TABLES!$B$2:$C$146,2,FALSE)</f>
        <v>#N/A</v>
      </c>
      <c r="K1343" s="2"/>
      <c r="L1343" s="21">
        <v>0</v>
      </c>
      <c r="M1343" s="21">
        <v>0</v>
      </c>
      <c r="N1343" s="26" t="str">
        <f t="shared" si="151"/>
        <v>0:00</v>
      </c>
      <c r="O1343" s="26">
        <f t="shared" si="152"/>
        <v>0</v>
      </c>
      <c r="P1343" s="42" t="str">
        <f>VLOOKUP(O1343,TABLES!$F$2:$H$8,3)</f>
        <v>zero</v>
      </c>
      <c r="Q1343" s="5"/>
    </row>
    <row r="1344" spans="1:17" x14ac:dyDescent="0.35">
      <c r="A1344" s="39" t="s">
        <v>4</v>
      </c>
      <c r="B1344" s="14"/>
      <c r="C1344" s="26" t="str">
        <f t="shared" si="146"/>
        <v>Q4-1899</v>
      </c>
      <c r="D1344" s="27" t="str">
        <f t="shared" si="147"/>
        <v>1900</v>
      </c>
      <c r="E1344" s="26" t="str">
        <f t="shared" si="148"/>
        <v>Q4</v>
      </c>
      <c r="F1344" s="25" t="str">
        <f t="shared" si="149"/>
        <v>Jan-00</v>
      </c>
      <c r="G1344" s="26" t="str">
        <f t="shared" si="150"/>
        <v>Sat</v>
      </c>
      <c r="H1344" s="5"/>
      <c r="I1344" s="42" t="e">
        <f>VLOOKUP(H1344,TABLES!$A$2:$B$146,2,FALSE)</f>
        <v>#N/A</v>
      </c>
      <c r="J1344" s="42" t="e">
        <f>VLOOKUP(I1344,TABLES!$B$2:$C$146,2,FALSE)</f>
        <v>#N/A</v>
      </c>
      <c r="K1344" s="2"/>
      <c r="L1344" s="21">
        <v>0</v>
      </c>
      <c r="M1344" s="21">
        <v>0</v>
      </c>
      <c r="N1344" s="26" t="str">
        <f t="shared" si="151"/>
        <v>0:00</v>
      </c>
      <c r="O1344" s="26">
        <f t="shared" si="152"/>
        <v>0</v>
      </c>
      <c r="P1344" s="42" t="str">
        <f>VLOOKUP(O1344,TABLES!$F$2:$H$8,3)</f>
        <v>zero</v>
      </c>
      <c r="Q1344" s="5"/>
    </row>
    <row r="1345" spans="1:17" x14ac:dyDescent="0.35">
      <c r="A1345" s="39" t="s">
        <v>4</v>
      </c>
      <c r="B1345" s="14"/>
      <c r="C1345" s="26" t="str">
        <f t="shared" si="146"/>
        <v>Q4-1899</v>
      </c>
      <c r="D1345" s="27" t="str">
        <f t="shared" si="147"/>
        <v>1900</v>
      </c>
      <c r="E1345" s="26" t="str">
        <f t="shared" si="148"/>
        <v>Q4</v>
      </c>
      <c r="F1345" s="25" t="str">
        <f t="shared" si="149"/>
        <v>Jan-00</v>
      </c>
      <c r="G1345" s="26" t="str">
        <f t="shared" si="150"/>
        <v>Sat</v>
      </c>
      <c r="H1345" s="5"/>
      <c r="I1345" s="42" t="e">
        <f>VLOOKUP(H1345,TABLES!$A$2:$B$146,2,FALSE)</f>
        <v>#N/A</v>
      </c>
      <c r="J1345" s="42" t="e">
        <f>VLOOKUP(I1345,TABLES!$B$2:$C$146,2,FALSE)</f>
        <v>#N/A</v>
      </c>
      <c r="K1345" s="2"/>
      <c r="L1345" s="21">
        <v>0</v>
      </c>
      <c r="M1345" s="21">
        <v>0</v>
      </c>
      <c r="N1345" s="26" t="str">
        <f t="shared" si="151"/>
        <v>0:00</v>
      </c>
      <c r="O1345" s="26">
        <f t="shared" si="152"/>
        <v>0</v>
      </c>
      <c r="P1345" s="42" t="str">
        <f>VLOOKUP(O1345,TABLES!$F$2:$H$8,3)</f>
        <v>zero</v>
      </c>
      <c r="Q1345" s="5"/>
    </row>
    <row r="1346" spans="1:17" x14ac:dyDescent="0.35">
      <c r="A1346" s="39" t="s">
        <v>4</v>
      </c>
      <c r="B1346" s="14"/>
      <c r="C1346" s="26" t="str">
        <f t="shared" si="146"/>
        <v>Q4-1899</v>
      </c>
      <c r="D1346" s="27" t="str">
        <f t="shared" si="147"/>
        <v>1900</v>
      </c>
      <c r="E1346" s="26" t="str">
        <f t="shared" si="148"/>
        <v>Q4</v>
      </c>
      <c r="F1346" s="25" t="str">
        <f t="shared" si="149"/>
        <v>Jan-00</v>
      </c>
      <c r="G1346" s="26" t="str">
        <f t="shared" si="150"/>
        <v>Sat</v>
      </c>
      <c r="H1346" s="5"/>
      <c r="I1346" s="42" t="e">
        <f>VLOOKUP(H1346,TABLES!$A$2:$B$146,2,FALSE)</f>
        <v>#N/A</v>
      </c>
      <c r="J1346" s="42" t="e">
        <f>VLOOKUP(I1346,TABLES!$B$2:$C$146,2,FALSE)</f>
        <v>#N/A</v>
      </c>
      <c r="K1346" s="2"/>
      <c r="L1346" s="21">
        <v>0</v>
      </c>
      <c r="M1346" s="21">
        <v>0</v>
      </c>
      <c r="N1346" s="26" t="str">
        <f t="shared" si="151"/>
        <v>0:00</v>
      </c>
      <c r="O1346" s="26">
        <f t="shared" si="152"/>
        <v>0</v>
      </c>
      <c r="P1346" s="42" t="str">
        <f>VLOOKUP(O1346,TABLES!$F$2:$H$8,3)</f>
        <v>zero</v>
      </c>
      <c r="Q1346" s="5"/>
    </row>
    <row r="1347" spans="1:17" x14ac:dyDescent="0.35">
      <c r="A1347" s="39" t="s">
        <v>4</v>
      </c>
      <c r="B1347" s="14"/>
      <c r="C1347" s="26" t="str">
        <f t="shared" ref="C1347:C1410" si="153">"Q"&amp;CHOOSE(MONTH(B1347),4,4,4,1,1,1,2,2,2,3,3,3)&amp;"-"&amp;IF(MONTH(B1347)&lt;4,0,1)+YEAR(B1347)-1</f>
        <v>Q4-1899</v>
      </c>
      <c r="D1347" s="27" t="str">
        <f t="shared" ref="D1347:D1410" si="154">TEXT(B1347,"yyyy")</f>
        <v>1900</v>
      </c>
      <c r="E1347" s="26" t="str">
        <f t="shared" ref="E1347:E1410" si="155">"Q"&amp;CHOOSE(MONTH(B1347),4,4,4,1,1,1,2,2,2,3,3,3)</f>
        <v>Q4</v>
      </c>
      <c r="F1347" s="25" t="str">
        <f t="shared" ref="F1347:F1410" si="156">TEXT(B1347,"mmm-yy")</f>
        <v>Jan-00</v>
      </c>
      <c r="G1347" s="26" t="str">
        <f t="shared" ref="G1347:G1410" si="157">TEXT(B1347,"ddd")</f>
        <v>Sat</v>
      </c>
      <c r="H1347" s="5"/>
      <c r="I1347" s="42" t="e">
        <f>VLOOKUP(H1347,TABLES!$A$2:$B$146,2,FALSE)</f>
        <v>#N/A</v>
      </c>
      <c r="J1347" s="42" t="e">
        <f>VLOOKUP(I1347,TABLES!$B$2:$C$146,2,FALSE)</f>
        <v>#N/A</v>
      </c>
      <c r="K1347" s="2"/>
      <c r="L1347" s="21">
        <v>0</v>
      </c>
      <c r="M1347" s="21">
        <v>0</v>
      </c>
      <c r="N1347" s="26" t="str">
        <f t="shared" ref="N1347:N1410" si="158">TEXT(M1347-L1347,"H:MM")</f>
        <v>0:00</v>
      </c>
      <c r="O1347" s="26">
        <f t="shared" ref="O1347:O1410" si="159">(M1347-L1347)*1440</f>
        <v>0</v>
      </c>
      <c r="P1347" s="42" t="str">
        <f>VLOOKUP(O1347,TABLES!$F$2:$H$8,3)</f>
        <v>zero</v>
      </c>
      <c r="Q1347" s="5"/>
    </row>
    <row r="1348" spans="1:17" x14ac:dyDescent="0.35">
      <c r="A1348" s="39" t="s">
        <v>4</v>
      </c>
      <c r="B1348" s="14"/>
      <c r="C1348" s="26" t="str">
        <f t="shared" si="153"/>
        <v>Q4-1899</v>
      </c>
      <c r="D1348" s="27" t="str">
        <f t="shared" si="154"/>
        <v>1900</v>
      </c>
      <c r="E1348" s="26" t="str">
        <f t="shared" si="155"/>
        <v>Q4</v>
      </c>
      <c r="F1348" s="25" t="str">
        <f t="shared" si="156"/>
        <v>Jan-00</v>
      </c>
      <c r="G1348" s="26" t="str">
        <f t="shared" si="157"/>
        <v>Sat</v>
      </c>
      <c r="H1348" s="5"/>
      <c r="I1348" s="42" t="e">
        <f>VLOOKUP(H1348,TABLES!$A$2:$B$146,2,FALSE)</f>
        <v>#N/A</v>
      </c>
      <c r="J1348" s="42" t="e">
        <f>VLOOKUP(I1348,TABLES!$B$2:$C$146,2,FALSE)</f>
        <v>#N/A</v>
      </c>
      <c r="K1348" s="2"/>
      <c r="L1348" s="21">
        <v>0</v>
      </c>
      <c r="M1348" s="21">
        <v>0</v>
      </c>
      <c r="N1348" s="26" t="str">
        <f t="shared" si="158"/>
        <v>0:00</v>
      </c>
      <c r="O1348" s="26">
        <f t="shared" si="159"/>
        <v>0</v>
      </c>
      <c r="P1348" s="42" t="str">
        <f>VLOOKUP(O1348,TABLES!$F$2:$H$8,3)</f>
        <v>zero</v>
      </c>
      <c r="Q1348" s="5"/>
    </row>
    <row r="1349" spans="1:17" x14ac:dyDescent="0.35">
      <c r="A1349" s="39" t="s">
        <v>4</v>
      </c>
      <c r="B1349" s="14"/>
      <c r="C1349" s="26" t="str">
        <f t="shared" si="153"/>
        <v>Q4-1899</v>
      </c>
      <c r="D1349" s="27" t="str">
        <f t="shared" si="154"/>
        <v>1900</v>
      </c>
      <c r="E1349" s="26" t="str">
        <f t="shared" si="155"/>
        <v>Q4</v>
      </c>
      <c r="F1349" s="25" t="str">
        <f t="shared" si="156"/>
        <v>Jan-00</v>
      </c>
      <c r="G1349" s="26" t="str">
        <f t="shared" si="157"/>
        <v>Sat</v>
      </c>
      <c r="H1349" s="5"/>
      <c r="I1349" s="42" t="e">
        <f>VLOOKUP(H1349,TABLES!$A$2:$B$146,2,FALSE)</f>
        <v>#N/A</v>
      </c>
      <c r="J1349" s="42" t="e">
        <f>VLOOKUP(I1349,TABLES!$B$2:$C$146,2,FALSE)</f>
        <v>#N/A</v>
      </c>
      <c r="K1349" s="2"/>
      <c r="L1349" s="21">
        <v>0</v>
      </c>
      <c r="M1349" s="21">
        <v>0</v>
      </c>
      <c r="N1349" s="26" t="str">
        <f t="shared" si="158"/>
        <v>0:00</v>
      </c>
      <c r="O1349" s="26">
        <f t="shared" si="159"/>
        <v>0</v>
      </c>
      <c r="P1349" s="42" t="str">
        <f>VLOOKUP(O1349,TABLES!$F$2:$H$8,3)</f>
        <v>zero</v>
      </c>
      <c r="Q1349" s="5"/>
    </row>
    <row r="1350" spans="1:17" x14ac:dyDescent="0.35">
      <c r="A1350" s="39" t="s">
        <v>4</v>
      </c>
      <c r="B1350" s="14"/>
      <c r="C1350" s="26" t="str">
        <f t="shared" si="153"/>
        <v>Q4-1899</v>
      </c>
      <c r="D1350" s="27" t="str">
        <f t="shared" si="154"/>
        <v>1900</v>
      </c>
      <c r="E1350" s="26" t="str">
        <f t="shared" si="155"/>
        <v>Q4</v>
      </c>
      <c r="F1350" s="25" t="str">
        <f t="shared" si="156"/>
        <v>Jan-00</v>
      </c>
      <c r="G1350" s="26" t="str">
        <f t="shared" si="157"/>
        <v>Sat</v>
      </c>
      <c r="H1350" s="5"/>
      <c r="I1350" s="42" t="e">
        <f>VLOOKUP(H1350,TABLES!$A$2:$B$146,2,FALSE)</f>
        <v>#N/A</v>
      </c>
      <c r="J1350" s="42" t="e">
        <f>VLOOKUP(I1350,TABLES!$B$2:$C$146,2,FALSE)</f>
        <v>#N/A</v>
      </c>
      <c r="K1350" s="2"/>
      <c r="L1350" s="21">
        <v>0</v>
      </c>
      <c r="M1350" s="21">
        <v>0</v>
      </c>
      <c r="N1350" s="26" t="str">
        <f t="shared" si="158"/>
        <v>0:00</v>
      </c>
      <c r="O1350" s="26">
        <f t="shared" si="159"/>
        <v>0</v>
      </c>
      <c r="P1350" s="42" t="str">
        <f>VLOOKUP(O1350,TABLES!$F$2:$H$8,3)</f>
        <v>zero</v>
      </c>
      <c r="Q1350" s="5"/>
    </row>
    <row r="1351" spans="1:17" x14ac:dyDescent="0.35">
      <c r="A1351" s="39" t="s">
        <v>4</v>
      </c>
      <c r="B1351" s="14"/>
      <c r="C1351" s="26" t="str">
        <f t="shared" si="153"/>
        <v>Q4-1899</v>
      </c>
      <c r="D1351" s="27" t="str">
        <f t="shared" si="154"/>
        <v>1900</v>
      </c>
      <c r="E1351" s="26" t="str">
        <f t="shared" si="155"/>
        <v>Q4</v>
      </c>
      <c r="F1351" s="25" t="str">
        <f t="shared" si="156"/>
        <v>Jan-00</v>
      </c>
      <c r="G1351" s="26" t="str">
        <f t="shared" si="157"/>
        <v>Sat</v>
      </c>
      <c r="H1351" s="5"/>
      <c r="I1351" s="42" t="e">
        <f>VLOOKUP(H1351,TABLES!$A$2:$B$146,2,FALSE)</f>
        <v>#N/A</v>
      </c>
      <c r="J1351" s="42" t="e">
        <f>VLOOKUP(I1351,TABLES!$B$2:$C$146,2,FALSE)</f>
        <v>#N/A</v>
      </c>
      <c r="K1351" s="2"/>
      <c r="L1351" s="21">
        <v>0</v>
      </c>
      <c r="M1351" s="21">
        <v>0</v>
      </c>
      <c r="N1351" s="26" t="str">
        <f t="shared" si="158"/>
        <v>0:00</v>
      </c>
      <c r="O1351" s="26">
        <f t="shared" si="159"/>
        <v>0</v>
      </c>
      <c r="P1351" s="42" t="str">
        <f>VLOOKUP(O1351,TABLES!$F$2:$H$8,3)</f>
        <v>zero</v>
      </c>
      <c r="Q1351" s="5"/>
    </row>
    <row r="1352" spans="1:17" x14ac:dyDescent="0.35">
      <c r="A1352" s="39" t="s">
        <v>4</v>
      </c>
      <c r="B1352" s="14"/>
      <c r="C1352" s="26" t="str">
        <f t="shared" si="153"/>
        <v>Q4-1899</v>
      </c>
      <c r="D1352" s="27" t="str">
        <f t="shared" si="154"/>
        <v>1900</v>
      </c>
      <c r="E1352" s="26" t="str">
        <f t="shared" si="155"/>
        <v>Q4</v>
      </c>
      <c r="F1352" s="25" t="str">
        <f t="shared" si="156"/>
        <v>Jan-00</v>
      </c>
      <c r="G1352" s="26" t="str">
        <f t="shared" si="157"/>
        <v>Sat</v>
      </c>
      <c r="H1352" s="5"/>
      <c r="I1352" s="42" t="e">
        <f>VLOOKUP(H1352,TABLES!$A$2:$B$146,2,FALSE)</f>
        <v>#N/A</v>
      </c>
      <c r="J1352" s="42" t="e">
        <f>VLOOKUP(I1352,TABLES!$B$2:$C$146,2,FALSE)</f>
        <v>#N/A</v>
      </c>
      <c r="K1352" s="2"/>
      <c r="L1352" s="21">
        <v>0</v>
      </c>
      <c r="M1352" s="21">
        <v>0</v>
      </c>
      <c r="N1352" s="26" t="str">
        <f t="shared" si="158"/>
        <v>0:00</v>
      </c>
      <c r="O1352" s="26">
        <f t="shared" si="159"/>
        <v>0</v>
      </c>
      <c r="P1352" s="42" t="str">
        <f>VLOOKUP(O1352,TABLES!$F$2:$H$8,3)</f>
        <v>zero</v>
      </c>
      <c r="Q1352" s="5"/>
    </row>
    <row r="1353" spans="1:17" x14ac:dyDescent="0.35">
      <c r="A1353" s="39" t="s">
        <v>4</v>
      </c>
      <c r="B1353" s="14"/>
      <c r="C1353" s="26" t="str">
        <f t="shared" si="153"/>
        <v>Q4-1899</v>
      </c>
      <c r="D1353" s="27" t="str">
        <f t="shared" si="154"/>
        <v>1900</v>
      </c>
      <c r="E1353" s="26" t="str">
        <f t="shared" si="155"/>
        <v>Q4</v>
      </c>
      <c r="F1353" s="25" t="str">
        <f t="shared" si="156"/>
        <v>Jan-00</v>
      </c>
      <c r="G1353" s="26" t="str">
        <f t="shared" si="157"/>
        <v>Sat</v>
      </c>
      <c r="H1353" s="5"/>
      <c r="I1353" s="42" t="e">
        <f>VLOOKUP(H1353,TABLES!$A$2:$B$146,2,FALSE)</f>
        <v>#N/A</v>
      </c>
      <c r="J1353" s="42" t="e">
        <f>VLOOKUP(I1353,TABLES!$B$2:$C$146,2,FALSE)</f>
        <v>#N/A</v>
      </c>
      <c r="K1353" s="2"/>
      <c r="L1353" s="21">
        <v>0</v>
      </c>
      <c r="M1353" s="21">
        <v>0</v>
      </c>
      <c r="N1353" s="26" t="str">
        <f t="shared" si="158"/>
        <v>0:00</v>
      </c>
      <c r="O1353" s="26">
        <f t="shared" si="159"/>
        <v>0</v>
      </c>
      <c r="P1353" s="42" t="str">
        <f>VLOOKUP(O1353,TABLES!$F$2:$H$8,3)</f>
        <v>zero</v>
      </c>
      <c r="Q1353" s="5"/>
    </row>
    <row r="1354" spans="1:17" x14ac:dyDescent="0.35">
      <c r="A1354" s="39" t="s">
        <v>4</v>
      </c>
      <c r="B1354" s="14"/>
      <c r="C1354" s="26" t="str">
        <f t="shared" si="153"/>
        <v>Q4-1899</v>
      </c>
      <c r="D1354" s="27" t="str">
        <f t="shared" si="154"/>
        <v>1900</v>
      </c>
      <c r="E1354" s="26" t="str">
        <f t="shared" si="155"/>
        <v>Q4</v>
      </c>
      <c r="F1354" s="25" t="str">
        <f t="shared" si="156"/>
        <v>Jan-00</v>
      </c>
      <c r="G1354" s="26" t="str">
        <f t="shared" si="157"/>
        <v>Sat</v>
      </c>
      <c r="H1354" s="5"/>
      <c r="I1354" s="42" t="e">
        <f>VLOOKUP(H1354,TABLES!$A$2:$B$146,2,FALSE)</f>
        <v>#N/A</v>
      </c>
      <c r="J1354" s="42" t="e">
        <f>VLOOKUP(I1354,TABLES!$B$2:$C$146,2,FALSE)</f>
        <v>#N/A</v>
      </c>
      <c r="K1354" s="2"/>
      <c r="L1354" s="21">
        <v>0</v>
      </c>
      <c r="M1354" s="21">
        <v>0</v>
      </c>
      <c r="N1354" s="26" t="str">
        <f t="shared" si="158"/>
        <v>0:00</v>
      </c>
      <c r="O1354" s="26">
        <f t="shared" si="159"/>
        <v>0</v>
      </c>
      <c r="P1354" s="42" t="str">
        <f>VLOOKUP(O1354,TABLES!$F$2:$H$8,3)</f>
        <v>zero</v>
      </c>
      <c r="Q1354" s="5"/>
    </row>
    <row r="1355" spans="1:17" x14ac:dyDescent="0.35">
      <c r="A1355" s="39" t="s">
        <v>4</v>
      </c>
      <c r="B1355" s="14"/>
      <c r="C1355" s="26" t="str">
        <f t="shared" si="153"/>
        <v>Q4-1899</v>
      </c>
      <c r="D1355" s="27" t="str">
        <f t="shared" si="154"/>
        <v>1900</v>
      </c>
      <c r="E1355" s="26" t="str">
        <f t="shared" si="155"/>
        <v>Q4</v>
      </c>
      <c r="F1355" s="25" t="str">
        <f t="shared" si="156"/>
        <v>Jan-00</v>
      </c>
      <c r="G1355" s="26" t="str">
        <f t="shared" si="157"/>
        <v>Sat</v>
      </c>
      <c r="H1355" s="5"/>
      <c r="I1355" s="42" t="e">
        <f>VLOOKUP(H1355,TABLES!$A$2:$B$146,2,FALSE)</f>
        <v>#N/A</v>
      </c>
      <c r="J1355" s="42" t="e">
        <f>VLOOKUP(I1355,TABLES!$B$2:$C$146,2,FALSE)</f>
        <v>#N/A</v>
      </c>
      <c r="K1355" s="2"/>
      <c r="L1355" s="21">
        <v>0</v>
      </c>
      <c r="M1355" s="21">
        <v>0</v>
      </c>
      <c r="N1355" s="26" t="str">
        <f t="shared" si="158"/>
        <v>0:00</v>
      </c>
      <c r="O1355" s="26">
        <f t="shared" si="159"/>
        <v>0</v>
      </c>
      <c r="P1355" s="42" t="str">
        <f>VLOOKUP(O1355,TABLES!$F$2:$H$8,3)</f>
        <v>zero</v>
      </c>
      <c r="Q1355" s="5"/>
    </row>
    <row r="1356" spans="1:17" x14ac:dyDescent="0.35">
      <c r="A1356" s="39" t="s">
        <v>4</v>
      </c>
      <c r="B1356" s="14"/>
      <c r="C1356" s="26" t="str">
        <f t="shared" si="153"/>
        <v>Q4-1899</v>
      </c>
      <c r="D1356" s="27" t="str">
        <f t="shared" si="154"/>
        <v>1900</v>
      </c>
      <c r="E1356" s="26" t="str">
        <f t="shared" si="155"/>
        <v>Q4</v>
      </c>
      <c r="F1356" s="25" t="str">
        <f t="shared" si="156"/>
        <v>Jan-00</v>
      </c>
      <c r="G1356" s="26" t="str">
        <f t="shared" si="157"/>
        <v>Sat</v>
      </c>
      <c r="H1356" s="5"/>
      <c r="I1356" s="42" t="e">
        <f>VLOOKUP(H1356,TABLES!$A$2:$B$146,2,FALSE)</f>
        <v>#N/A</v>
      </c>
      <c r="J1356" s="42" t="e">
        <f>VLOOKUP(I1356,TABLES!$B$2:$C$146,2,FALSE)</f>
        <v>#N/A</v>
      </c>
      <c r="K1356" s="2"/>
      <c r="L1356" s="21">
        <v>0</v>
      </c>
      <c r="M1356" s="21">
        <v>0</v>
      </c>
      <c r="N1356" s="26" t="str">
        <f t="shared" si="158"/>
        <v>0:00</v>
      </c>
      <c r="O1356" s="26">
        <f t="shared" si="159"/>
        <v>0</v>
      </c>
      <c r="P1356" s="42" t="str">
        <f>VLOOKUP(O1356,TABLES!$F$2:$H$8,3)</f>
        <v>zero</v>
      </c>
      <c r="Q1356" s="5"/>
    </row>
    <row r="1357" spans="1:17" x14ac:dyDescent="0.35">
      <c r="A1357" s="39" t="s">
        <v>4</v>
      </c>
      <c r="B1357" s="14"/>
      <c r="C1357" s="26" t="str">
        <f t="shared" si="153"/>
        <v>Q4-1899</v>
      </c>
      <c r="D1357" s="27" t="str">
        <f t="shared" si="154"/>
        <v>1900</v>
      </c>
      <c r="E1357" s="26" t="str">
        <f t="shared" si="155"/>
        <v>Q4</v>
      </c>
      <c r="F1357" s="25" t="str">
        <f t="shared" si="156"/>
        <v>Jan-00</v>
      </c>
      <c r="G1357" s="26" t="str">
        <f t="shared" si="157"/>
        <v>Sat</v>
      </c>
      <c r="H1357" s="5"/>
      <c r="I1357" s="42" t="e">
        <f>VLOOKUP(H1357,TABLES!$A$2:$B$146,2,FALSE)</f>
        <v>#N/A</v>
      </c>
      <c r="J1357" s="42" t="e">
        <f>VLOOKUP(I1357,TABLES!$B$2:$C$146,2,FALSE)</f>
        <v>#N/A</v>
      </c>
      <c r="K1357" s="2"/>
      <c r="L1357" s="21">
        <v>0</v>
      </c>
      <c r="M1357" s="21">
        <v>0</v>
      </c>
      <c r="N1357" s="26" t="str">
        <f t="shared" si="158"/>
        <v>0:00</v>
      </c>
      <c r="O1357" s="26">
        <f t="shared" si="159"/>
        <v>0</v>
      </c>
      <c r="P1357" s="42" t="str">
        <f>VLOOKUP(O1357,TABLES!$F$2:$H$8,3)</f>
        <v>zero</v>
      </c>
      <c r="Q1357" s="5"/>
    </row>
    <row r="1358" spans="1:17" x14ac:dyDescent="0.35">
      <c r="A1358" s="39" t="s">
        <v>4</v>
      </c>
      <c r="B1358" s="14"/>
      <c r="C1358" s="26" t="str">
        <f t="shared" si="153"/>
        <v>Q4-1899</v>
      </c>
      <c r="D1358" s="27" t="str">
        <f t="shared" si="154"/>
        <v>1900</v>
      </c>
      <c r="E1358" s="26" t="str">
        <f t="shared" si="155"/>
        <v>Q4</v>
      </c>
      <c r="F1358" s="25" t="str">
        <f t="shared" si="156"/>
        <v>Jan-00</v>
      </c>
      <c r="G1358" s="26" t="str">
        <f t="shared" si="157"/>
        <v>Sat</v>
      </c>
      <c r="H1358" s="5"/>
      <c r="I1358" s="42" t="e">
        <f>VLOOKUP(H1358,TABLES!$A$2:$B$146,2,FALSE)</f>
        <v>#N/A</v>
      </c>
      <c r="J1358" s="42" t="e">
        <f>VLOOKUP(I1358,TABLES!$B$2:$C$146,2,FALSE)</f>
        <v>#N/A</v>
      </c>
      <c r="K1358" s="2"/>
      <c r="L1358" s="21">
        <v>0</v>
      </c>
      <c r="M1358" s="21">
        <v>0</v>
      </c>
      <c r="N1358" s="26" t="str">
        <f t="shared" si="158"/>
        <v>0:00</v>
      </c>
      <c r="O1358" s="26">
        <f t="shared" si="159"/>
        <v>0</v>
      </c>
      <c r="P1358" s="42" t="str">
        <f>VLOOKUP(O1358,TABLES!$F$2:$H$8,3)</f>
        <v>zero</v>
      </c>
      <c r="Q1358" s="5"/>
    </row>
    <row r="1359" spans="1:17" x14ac:dyDescent="0.35">
      <c r="A1359" s="39" t="s">
        <v>4</v>
      </c>
      <c r="B1359" s="14"/>
      <c r="C1359" s="26" t="str">
        <f t="shared" si="153"/>
        <v>Q4-1899</v>
      </c>
      <c r="D1359" s="27" t="str">
        <f t="shared" si="154"/>
        <v>1900</v>
      </c>
      <c r="E1359" s="26" t="str">
        <f t="shared" si="155"/>
        <v>Q4</v>
      </c>
      <c r="F1359" s="25" t="str">
        <f t="shared" si="156"/>
        <v>Jan-00</v>
      </c>
      <c r="G1359" s="26" t="str">
        <f t="shared" si="157"/>
        <v>Sat</v>
      </c>
      <c r="H1359" s="5"/>
      <c r="I1359" s="42" t="e">
        <f>VLOOKUP(H1359,TABLES!$A$2:$B$146,2,FALSE)</f>
        <v>#N/A</v>
      </c>
      <c r="J1359" s="42" t="e">
        <f>VLOOKUP(I1359,TABLES!$B$2:$C$146,2,FALSE)</f>
        <v>#N/A</v>
      </c>
      <c r="K1359" s="2"/>
      <c r="L1359" s="21">
        <v>0</v>
      </c>
      <c r="M1359" s="21">
        <v>0</v>
      </c>
      <c r="N1359" s="26" t="str">
        <f t="shared" si="158"/>
        <v>0:00</v>
      </c>
      <c r="O1359" s="26">
        <f t="shared" si="159"/>
        <v>0</v>
      </c>
      <c r="P1359" s="42" t="str">
        <f>VLOOKUP(O1359,TABLES!$F$2:$H$8,3)</f>
        <v>zero</v>
      </c>
      <c r="Q1359" s="5"/>
    </row>
    <row r="1360" spans="1:17" x14ac:dyDescent="0.35">
      <c r="A1360" s="39" t="s">
        <v>4</v>
      </c>
      <c r="B1360" s="14"/>
      <c r="C1360" s="26" t="str">
        <f t="shared" si="153"/>
        <v>Q4-1899</v>
      </c>
      <c r="D1360" s="27" t="str">
        <f t="shared" si="154"/>
        <v>1900</v>
      </c>
      <c r="E1360" s="26" t="str">
        <f t="shared" si="155"/>
        <v>Q4</v>
      </c>
      <c r="F1360" s="25" t="str">
        <f t="shared" si="156"/>
        <v>Jan-00</v>
      </c>
      <c r="G1360" s="26" t="str">
        <f t="shared" si="157"/>
        <v>Sat</v>
      </c>
      <c r="H1360" s="5"/>
      <c r="I1360" s="42" t="e">
        <f>VLOOKUP(H1360,TABLES!$A$2:$B$146,2,FALSE)</f>
        <v>#N/A</v>
      </c>
      <c r="J1360" s="42" t="e">
        <f>VLOOKUP(I1360,TABLES!$B$2:$C$146,2,FALSE)</f>
        <v>#N/A</v>
      </c>
      <c r="K1360" s="2"/>
      <c r="L1360" s="21">
        <v>0</v>
      </c>
      <c r="M1360" s="21">
        <v>0</v>
      </c>
      <c r="N1360" s="26" t="str">
        <f t="shared" si="158"/>
        <v>0:00</v>
      </c>
      <c r="O1360" s="26">
        <f t="shared" si="159"/>
        <v>0</v>
      </c>
      <c r="P1360" s="42" t="str">
        <f>VLOOKUP(O1360,TABLES!$F$2:$H$8,3)</f>
        <v>zero</v>
      </c>
      <c r="Q1360" s="5"/>
    </row>
    <row r="1361" spans="1:17" x14ac:dyDescent="0.35">
      <c r="A1361" s="39" t="s">
        <v>4</v>
      </c>
      <c r="B1361" s="14"/>
      <c r="C1361" s="26" t="str">
        <f t="shared" si="153"/>
        <v>Q4-1899</v>
      </c>
      <c r="D1361" s="27" t="str">
        <f t="shared" si="154"/>
        <v>1900</v>
      </c>
      <c r="E1361" s="26" t="str">
        <f t="shared" si="155"/>
        <v>Q4</v>
      </c>
      <c r="F1361" s="25" t="str">
        <f t="shared" si="156"/>
        <v>Jan-00</v>
      </c>
      <c r="G1361" s="26" t="str">
        <f t="shared" si="157"/>
        <v>Sat</v>
      </c>
      <c r="H1361" s="5"/>
      <c r="I1361" s="42" t="e">
        <f>VLOOKUP(H1361,TABLES!$A$2:$B$146,2,FALSE)</f>
        <v>#N/A</v>
      </c>
      <c r="J1361" s="42" t="e">
        <f>VLOOKUP(I1361,TABLES!$B$2:$C$146,2,FALSE)</f>
        <v>#N/A</v>
      </c>
      <c r="K1361" s="2"/>
      <c r="L1361" s="21">
        <v>0</v>
      </c>
      <c r="M1361" s="21">
        <v>0</v>
      </c>
      <c r="N1361" s="26" t="str">
        <f t="shared" si="158"/>
        <v>0:00</v>
      </c>
      <c r="O1361" s="26">
        <f t="shared" si="159"/>
        <v>0</v>
      </c>
      <c r="P1361" s="42" t="str">
        <f>VLOOKUP(O1361,TABLES!$F$2:$H$8,3)</f>
        <v>zero</v>
      </c>
      <c r="Q1361" s="5"/>
    </row>
    <row r="1362" spans="1:17" x14ac:dyDescent="0.35">
      <c r="A1362" s="39" t="s">
        <v>4</v>
      </c>
      <c r="B1362" s="14"/>
      <c r="C1362" s="26" t="str">
        <f t="shared" si="153"/>
        <v>Q4-1899</v>
      </c>
      <c r="D1362" s="27" t="str">
        <f t="shared" si="154"/>
        <v>1900</v>
      </c>
      <c r="E1362" s="26" t="str">
        <f t="shared" si="155"/>
        <v>Q4</v>
      </c>
      <c r="F1362" s="25" t="str">
        <f t="shared" si="156"/>
        <v>Jan-00</v>
      </c>
      <c r="G1362" s="26" t="str">
        <f t="shared" si="157"/>
        <v>Sat</v>
      </c>
      <c r="H1362" s="5"/>
      <c r="I1362" s="42" t="e">
        <f>VLOOKUP(H1362,TABLES!$A$2:$B$146,2,FALSE)</f>
        <v>#N/A</v>
      </c>
      <c r="J1362" s="42" t="e">
        <f>VLOOKUP(I1362,TABLES!$B$2:$C$146,2,FALSE)</f>
        <v>#N/A</v>
      </c>
      <c r="K1362" s="2"/>
      <c r="L1362" s="21">
        <v>0</v>
      </c>
      <c r="M1362" s="21">
        <v>0</v>
      </c>
      <c r="N1362" s="26" t="str">
        <f t="shared" si="158"/>
        <v>0:00</v>
      </c>
      <c r="O1362" s="26">
        <f t="shared" si="159"/>
        <v>0</v>
      </c>
      <c r="P1362" s="42" t="str">
        <f>VLOOKUP(O1362,TABLES!$F$2:$H$8,3)</f>
        <v>zero</v>
      </c>
      <c r="Q1362" s="5"/>
    </row>
    <row r="1363" spans="1:17" x14ac:dyDescent="0.35">
      <c r="A1363" s="39" t="s">
        <v>4</v>
      </c>
      <c r="B1363" s="14"/>
      <c r="C1363" s="26" t="str">
        <f t="shared" si="153"/>
        <v>Q4-1899</v>
      </c>
      <c r="D1363" s="27" t="str">
        <f t="shared" si="154"/>
        <v>1900</v>
      </c>
      <c r="E1363" s="26" t="str">
        <f t="shared" si="155"/>
        <v>Q4</v>
      </c>
      <c r="F1363" s="25" t="str">
        <f t="shared" si="156"/>
        <v>Jan-00</v>
      </c>
      <c r="G1363" s="26" t="str">
        <f t="shared" si="157"/>
        <v>Sat</v>
      </c>
      <c r="H1363" s="5"/>
      <c r="I1363" s="42" t="e">
        <f>VLOOKUP(H1363,TABLES!$A$2:$B$146,2,FALSE)</f>
        <v>#N/A</v>
      </c>
      <c r="J1363" s="42" t="e">
        <f>VLOOKUP(I1363,TABLES!$B$2:$C$146,2,FALSE)</f>
        <v>#N/A</v>
      </c>
      <c r="K1363" s="2"/>
      <c r="L1363" s="21">
        <v>0</v>
      </c>
      <c r="M1363" s="21">
        <v>0</v>
      </c>
      <c r="N1363" s="26" t="str">
        <f t="shared" si="158"/>
        <v>0:00</v>
      </c>
      <c r="O1363" s="26">
        <f t="shared" si="159"/>
        <v>0</v>
      </c>
      <c r="P1363" s="42" t="str">
        <f>VLOOKUP(O1363,TABLES!$F$2:$H$8,3)</f>
        <v>zero</v>
      </c>
      <c r="Q1363" s="5"/>
    </row>
    <row r="1364" spans="1:17" x14ac:dyDescent="0.35">
      <c r="A1364" s="39" t="s">
        <v>4</v>
      </c>
      <c r="B1364" s="14"/>
      <c r="C1364" s="26" t="str">
        <f t="shared" si="153"/>
        <v>Q4-1899</v>
      </c>
      <c r="D1364" s="27" t="str">
        <f t="shared" si="154"/>
        <v>1900</v>
      </c>
      <c r="E1364" s="26" t="str">
        <f t="shared" si="155"/>
        <v>Q4</v>
      </c>
      <c r="F1364" s="25" t="str">
        <f t="shared" si="156"/>
        <v>Jan-00</v>
      </c>
      <c r="G1364" s="26" t="str">
        <f t="shared" si="157"/>
        <v>Sat</v>
      </c>
      <c r="H1364" s="5"/>
      <c r="I1364" s="42" t="e">
        <f>VLOOKUP(H1364,TABLES!$A$2:$B$146,2,FALSE)</f>
        <v>#N/A</v>
      </c>
      <c r="J1364" s="42" t="e">
        <f>VLOOKUP(I1364,TABLES!$B$2:$C$146,2,FALSE)</f>
        <v>#N/A</v>
      </c>
      <c r="K1364" s="2"/>
      <c r="L1364" s="21">
        <v>0</v>
      </c>
      <c r="M1364" s="21">
        <v>0</v>
      </c>
      <c r="N1364" s="26" t="str">
        <f t="shared" si="158"/>
        <v>0:00</v>
      </c>
      <c r="O1364" s="26">
        <f t="shared" si="159"/>
        <v>0</v>
      </c>
      <c r="P1364" s="42" t="str">
        <f>VLOOKUP(O1364,TABLES!$F$2:$H$8,3)</f>
        <v>zero</v>
      </c>
      <c r="Q1364" s="5"/>
    </row>
    <row r="1365" spans="1:17" x14ac:dyDescent="0.35">
      <c r="A1365" s="39" t="s">
        <v>4</v>
      </c>
      <c r="B1365" s="14"/>
      <c r="C1365" s="26" t="str">
        <f t="shared" si="153"/>
        <v>Q4-1899</v>
      </c>
      <c r="D1365" s="27" t="str">
        <f t="shared" si="154"/>
        <v>1900</v>
      </c>
      <c r="E1365" s="26" t="str">
        <f t="shared" si="155"/>
        <v>Q4</v>
      </c>
      <c r="F1365" s="25" t="str">
        <f t="shared" si="156"/>
        <v>Jan-00</v>
      </c>
      <c r="G1365" s="26" t="str">
        <f t="shared" si="157"/>
        <v>Sat</v>
      </c>
      <c r="H1365" s="5"/>
      <c r="I1365" s="42" t="e">
        <f>VLOOKUP(H1365,TABLES!$A$2:$B$146,2,FALSE)</f>
        <v>#N/A</v>
      </c>
      <c r="J1365" s="42" t="e">
        <f>VLOOKUP(I1365,TABLES!$B$2:$C$146,2,FALSE)</f>
        <v>#N/A</v>
      </c>
      <c r="K1365" s="2"/>
      <c r="L1365" s="21">
        <v>0</v>
      </c>
      <c r="M1365" s="21">
        <v>0</v>
      </c>
      <c r="N1365" s="26" t="str">
        <f t="shared" si="158"/>
        <v>0:00</v>
      </c>
      <c r="O1365" s="26">
        <f t="shared" si="159"/>
        <v>0</v>
      </c>
      <c r="P1365" s="42" t="str">
        <f>VLOOKUP(O1365,TABLES!$F$2:$H$8,3)</f>
        <v>zero</v>
      </c>
      <c r="Q1365" s="5"/>
    </row>
    <row r="1366" spans="1:17" x14ac:dyDescent="0.35">
      <c r="A1366" s="39" t="s">
        <v>4</v>
      </c>
      <c r="B1366" s="14"/>
      <c r="C1366" s="26" t="str">
        <f t="shared" si="153"/>
        <v>Q4-1899</v>
      </c>
      <c r="D1366" s="27" t="str">
        <f t="shared" si="154"/>
        <v>1900</v>
      </c>
      <c r="E1366" s="26" t="str">
        <f t="shared" si="155"/>
        <v>Q4</v>
      </c>
      <c r="F1366" s="25" t="str">
        <f t="shared" si="156"/>
        <v>Jan-00</v>
      </c>
      <c r="G1366" s="26" t="str">
        <f t="shared" si="157"/>
        <v>Sat</v>
      </c>
      <c r="H1366" s="5"/>
      <c r="I1366" s="42" t="e">
        <f>VLOOKUP(H1366,TABLES!$A$2:$B$146,2,FALSE)</f>
        <v>#N/A</v>
      </c>
      <c r="J1366" s="42" t="e">
        <f>VLOOKUP(I1366,TABLES!$B$2:$C$146,2,FALSE)</f>
        <v>#N/A</v>
      </c>
      <c r="K1366" s="2"/>
      <c r="L1366" s="21">
        <v>0</v>
      </c>
      <c r="M1366" s="21">
        <v>0</v>
      </c>
      <c r="N1366" s="26" t="str">
        <f t="shared" si="158"/>
        <v>0:00</v>
      </c>
      <c r="O1366" s="26">
        <f t="shared" si="159"/>
        <v>0</v>
      </c>
      <c r="P1366" s="42" t="str">
        <f>VLOOKUP(O1366,TABLES!$F$2:$H$8,3)</f>
        <v>zero</v>
      </c>
      <c r="Q1366" s="5"/>
    </row>
    <row r="1367" spans="1:17" x14ac:dyDescent="0.35">
      <c r="A1367" s="39" t="s">
        <v>4</v>
      </c>
      <c r="B1367" s="14"/>
      <c r="C1367" s="26" t="str">
        <f t="shared" si="153"/>
        <v>Q4-1899</v>
      </c>
      <c r="D1367" s="27" t="str">
        <f t="shared" si="154"/>
        <v>1900</v>
      </c>
      <c r="E1367" s="26" t="str">
        <f t="shared" si="155"/>
        <v>Q4</v>
      </c>
      <c r="F1367" s="25" t="str">
        <f t="shared" si="156"/>
        <v>Jan-00</v>
      </c>
      <c r="G1367" s="26" t="str">
        <f t="shared" si="157"/>
        <v>Sat</v>
      </c>
      <c r="H1367" s="5"/>
      <c r="I1367" s="42" t="e">
        <f>VLOOKUP(H1367,TABLES!$A$2:$B$146,2,FALSE)</f>
        <v>#N/A</v>
      </c>
      <c r="J1367" s="42" t="e">
        <f>VLOOKUP(I1367,TABLES!$B$2:$C$146,2,FALSE)</f>
        <v>#N/A</v>
      </c>
      <c r="K1367" s="2"/>
      <c r="L1367" s="21">
        <v>0</v>
      </c>
      <c r="M1367" s="21">
        <v>0</v>
      </c>
      <c r="N1367" s="26" t="str">
        <f t="shared" si="158"/>
        <v>0:00</v>
      </c>
      <c r="O1367" s="26">
        <f t="shared" si="159"/>
        <v>0</v>
      </c>
      <c r="P1367" s="42" t="str">
        <f>VLOOKUP(O1367,TABLES!$F$2:$H$8,3)</f>
        <v>zero</v>
      </c>
      <c r="Q1367" s="5"/>
    </row>
    <row r="1368" spans="1:17" x14ac:dyDescent="0.35">
      <c r="A1368" s="39" t="s">
        <v>4</v>
      </c>
      <c r="B1368" s="14"/>
      <c r="C1368" s="26" t="str">
        <f t="shared" si="153"/>
        <v>Q4-1899</v>
      </c>
      <c r="D1368" s="27" t="str">
        <f t="shared" si="154"/>
        <v>1900</v>
      </c>
      <c r="E1368" s="26" t="str">
        <f t="shared" si="155"/>
        <v>Q4</v>
      </c>
      <c r="F1368" s="25" t="str">
        <f t="shared" si="156"/>
        <v>Jan-00</v>
      </c>
      <c r="G1368" s="26" t="str">
        <f t="shared" si="157"/>
        <v>Sat</v>
      </c>
      <c r="H1368" s="5"/>
      <c r="I1368" s="42" t="e">
        <f>VLOOKUP(H1368,TABLES!$A$2:$B$146,2,FALSE)</f>
        <v>#N/A</v>
      </c>
      <c r="J1368" s="42" t="e">
        <f>VLOOKUP(I1368,TABLES!$B$2:$C$146,2,FALSE)</f>
        <v>#N/A</v>
      </c>
      <c r="K1368" s="2"/>
      <c r="L1368" s="21">
        <v>0</v>
      </c>
      <c r="M1368" s="21">
        <v>0</v>
      </c>
      <c r="N1368" s="26" t="str">
        <f t="shared" si="158"/>
        <v>0:00</v>
      </c>
      <c r="O1368" s="26">
        <f t="shared" si="159"/>
        <v>0</v>
      </c>
      <c r="P1368" s="42" t="str">
        <f>VLOOKUP(O1368,TABLES!$F$2:$H$8,3)</f>
        <v>zero</v>
      </c>
      <c r="Q1368" s="5"/>
    </row>
    <row r="1369" spans="1:17" x14ac:dyDescent="0.35">
      <c r="A1369" s="39" t="s">
        <v>4</v>
      </c>
      <c r="B1369" s="14"/>
      <c r="C1369" s="26" t="str">
        <f t="shared" si="153"/>
        <v>Q4-1899</v>
      </c>
      <c r="D1369" s="27" t="str">
        <f t="shared" si="154"/>
        <v>1900</v>
      </c>
      <c r="E1369" s="26" t="str">
        <f t="shared" si="155"/>
        <v>Q4</v>
      </c>
      <c r="F1369" s="25" t="str">
        <f t="shared" si="156"/>
        <v>Jan-00</v>
      </c>
      <c r="G1369" s="26" t="str">
        <f t="shared" si="157"/>
        <v>Sat</v>
      </c>
      <c r="H1369" s="5"/>
      <c r="I1369" s="42" t="e">
        <f>VLOOKUP(H1369,TABLES!$A$2:$B$146,2,FALSE)</f>
        <v>#N/A</v>
      </c>
      <c r="J1369" s="42" t="e">
        <f>VLOOKUP(I1369,TABLES!$B$2:$C$146,2,FALSE)</f>
        <v>#N/A</v>
      </c>
      <c r="K1369" s="2"/>
      <c r="L1369" s="21">
        <v>0</v>
      </c>
      <c r="M1369" s="21">
        <v>0</v>
      </c>
      <c r="N1369" s="26" t="str">
        <f t="shared" si="158"/>
        <v>0:00</v>
      </c>
      <c r="O1369" s="26">
        <f t="shared" si="159"/>
        <v>0</v>
      </c>
      <c r="P1369" s="42" t="str">
        <f>VLOOKUP(O1369,TABLES!$F$2:$H$8,3)</f>
        <v>zero</v>
      </c>
      <c r="Q1369" s="5"/>
    </row>
    <row r="1370" spans="1:17" x14ac:dyDescent="0.35">
      <c r="A1370" s="39" t="s">
        <v>4</v>
      </c>
      <c r="B1370" s="14"/>
      <c r="C1370" s="26" t="str">
        <f t="shared" si="153"/>
        <v>Q4-1899</v>
      </c>
      <c r="D1370" s="27" t="str">
        <f t="shared" si="154"/>
        <v>1900</v>
      </c>
      <c r="E1370" s="26" t="str">
        <f t="shared" si="155"/>
        <v>Q4</v>
      </c>
      <c r="F1370" s="25" t="str">
        <f t="shared" si="156"/>
        <v>Jan-00</v>
      </c>
      <c r="G1370" s="26" t="str">
        <f t="shared" si="157"/>
        <v>Sat</v>
      </c>
      <c r="H1370" s="5"/>
      <c r="I1370" s="42" t="e">
        <f>VLOOKUP(H1370,TABLES!$A$2:$B$146,2,FALSE)</f>
        <v>#N/A</v>
      </c>
      <c r="J1370" s="42" t="e">
        <f>VLOOKUP(I1370,TABLES!$B$2:$C$146,2,FALSE)</f>
        <v>#N/A</v>
      </c>
      <c r="K1370" s="2"/>
      <c r="L1370" s="21">
        <v>0</v>
      </c>
      <c r="M1370" s="21">
        <v>0</v>
      </c>
      <c r="N1370" s="26" t="str">
        <f t="shared" si="158"/>
        <v>0:00</v>
      </c>
      <c r="O1370" s="26">
        <f t="shared" si="159"/>
        <v>0</v>
      </c>
      <c r="P1370" s="42" t="str">
        <f>VLOOKUP(O1370,TABLES!$F$2:$H$8,3)</f>
        <v>zero</v>
      </c>
      <c r="Q1370" s="5"/>
    </row>
    <row r="1371" spans="1:17" x14ac:dyDescent="0.35">
      <c r="A1371" s="39" t="s">
        <v>4</v>
      </c>
      <c r="B1371" s="14"/>
      <c r="C1371" s="26" t="str">
        <f t="shared" si="153"/>
        <v>Q4-1899</v>
      </c>
      <c r="D1371" s="27" t="str">
        <f t="shared" si="154"/>
        <v>1900</v>
      </c>
      <c r="E1371" s="26" t="str">
        <f t="shared" si="155"/>
        <v>Q4</v>
      </c>
      <c r="F1371" s="25" t="str">
        <f t="shared" si="156"/>
        <v>Jan-00</v>
      </c>
      <c r="G1371" s="26" t="str">
        <f t="shared" si="157"/>
        <v>Sat</v>
      </c>
      <c r="H1371" s="5"/>
      <c r="I1371" s="42" t="e">
        <f>VLOOKUP(H1371,TABLES!$A$2:$B$146,2,FALSE)</f>
        <v>#N/A</v>
      </c>
      <c r="J1371" s="42" t="e">
        <f>VLOOKUP(I1371,TABLES!$B$2:$C$146,2,FALSE)</f>
        <v>#N/A</v>
      </c>
      <c r="K1371" s="2"/>
      <c r="L1371" s="21">
        <v>0</v>
      </c>
      <c r="M1371" s="21">
        <v>0</v>
      </c>
      <c r="N1371" s="26" t="str">
        <f t="shared" si="158"/>
        <v>0:00</v>
      </c>
      <c r="O1371" s="26">
        <f t="shared" si="159"/>
        <v>0</v>
      </c>
      <c r="P1371" s="42" t="str">
        <f>VLOOKUP(O1371,TABLES!$F$2:$H$8,3)</f>
        <v>zero</v>
      </c>
      <c r="Q1371" s="5"/>
    </row>
    <row r="1372" spans="1:17" x14ac:dyDescent="0.35">
      <c r="A1372" s="39" t="s">
        <v>4</v>
      </c>
      <c r="B1372" s="14"/>
      <c r="C1372" s="26" t="str">
        <f t="shared" si="153"/>
        <v>Q4-1899</v>
      </c>
      <c r="D1372" s="27" t="str">
        <f t="shared" si="154"/>
        <v>1900</v>
      </c>
      <c r="E1372" s="26" t="str">
        <f t="shared" si="155"/>
        <v>Q4</v>
      </c>
      <c r="F1372" s="25" t="str">
        <f t="shared" si="156"/>
        <v>Jan-00</v>
      </c>
      <c r="G1372" s="26" t="str">
        <f t="shared" si="157"/>
        <v>Sat</v>
      </c>
      <c r="H1372" s="5"/>
      <c r="I1372" s="42" t="e">
        <f>VLOOKUP(H1372,TABLES!$A$2:$B$146,2,FALSE)</f>
        <v>#N/A</v>
      </c>
      <c r="J1372" s="42" t="e">
        <f>VLOOKUP(I1372,TABLES!$B$2:$C$146,2,FALSE)</f>
        <v>#N/A</v>
      </c>
      <c r="K1372" s="2"/>
      <c r="L1372" s="21">
        <v>0</v>
      </c>
      <c r="M1372" s="21">
        <v>0</v>
      </c>
      <c r="N1372" s="26" t="str">
        <f t="shared" si="158"/>
        <v>0:00</v>
      </c>
      <c r="O1372" s="26">
        <f t="shared" si="159"/>
        <v>0</v>
      </c>
      <c r="P1372" s="42" t="str">
        <f>VLOOKUP(O1372,TABLES!$F$2:$H$8,3)</f>
        <v>zero</v>
      </c>
      <c r="Q1372" s="5"/>
    </row>
    <row r="1373" spans="1:17" x14ac:dyDescent="0.35">
      <c r="A1373" s="39" t="s">
        <v>4</v>
      </c>
      <c r="B1373" s="14"/>
      <c r="C1373" s="26" t="str">
        <f t="shared" si="153"/>
        <v>Q4-1899</v>
      </c>
      <c r="D1373" s="27" t="str">
        <f t="shared" si="154"/>
        <v>1900</v>
      </c>
      <c r="E1373" s="26" t="str">
        <f t="shared" si="155"/>
        <v>Q4</v>
      </c>
      <c r="F1373" s="25" t="str">
        <f t="shared" si="156"/>
        <v>Jan-00</v>
      </c>
      <c r="G1373" s="26" t="str">
        <f t="shared" si="157"/>
        <v>Sat</v>
      </c>
      <c r="H1373" s="5"/>
      <c r="I1373" s="42" t="e">
        <f>VLOOKUP(H1373,TABLES!$A$2:$B$146,2,FALSE)</f>
        <v>#N/A</v>
      </c>
      <c r="J1373" s="42" t="e">
        <f>VLOOKUP(I1373,TABLES!$B$2:$C$146,2,FALSE)</f>
        <v>#N/A</v>
      </c>
      <c r="K1373" s="2"/>
      <c r="L1373" s="21">
        <v>0</v>
      </c>
      <c r="M1373" s="21">
        <v>0</v>
      </c>
      <c r="N1373" s="26" t="str">
        <f t="shared" si="158"/>
        <v>0:00</v>
      </c>
      <c r="O1373" s="26">
        <f t="shared" si="159"/>
        <v>0</v>
      </c>
      <c r="P1373" s="42" t="str">
        <f>VLOOKUP(O1373,TABLES!$F$2:$H$8,3)</f>
        <v>zero</v>
      </c>
      <c r="Q1373" s="5"/>
    </row>
    <row r="1374" spans="1:17" x14ac:dyDescent="0.35">
      <c r="A1374" s="39" t="s">
        <v>4</v>
      </c>
      <c r="B1374" s="14"/>
      <c r="C1374" s="26" t="str">
        <f t="shared" si="153"/>
        <v>Q4-1899</v>
      </c>
      <c r="D1374" s="27" t="str">
        <f t="shared" si="154"/>
        <v>1900</v>
      </c>
      <c r="E1374" s="26" t="str">
        <f t="shared" si="155"/>
        <v>Q4</v>
      </c>
      <c r="F1374" s="25" t="str">
        <f t="shared" si="156"/>
        <v>Jan-00</v>
      </c>
      <c r="G1374" s="26" t="str">
        <f t="shared" si="157"/>
        <v>Sat</v>
      </c>
      <c r="H1374" s="5"/>
      <c r="I1374" s="42" t="e">
        <f>VLOOKUP(H1374,TABLES!$A$2:$B$146,2,FALSE)</f>
        <v>#N/A</v>
      </c>
      <c r="J1374" s="42" t="e">
        <f>VLOOKUP(I1374,TABLES!$B$2:$C$146,2,FALSE)</f>
        <v>#N/A</v>
      </c>
      <c r="K1374" s="2"/>
      <c r="L1374" s="21">
        <v>0</v>
      </c>
      <c r="M1374" s="21">
        <v>0</v>
      </c>
      <c r="N1374" s="26" t="str">
        <f t="shared" si="158"/>
        <v>0:00</v>
      </c>
      <c r="O1374" s="26">
        <f t="shared" si="159"/>
        <v>0</v>
      </c>
      <c r="P1374" s="42" t="str">
        <f>VLOOKUP(O1374,TABLES!$F$2:$H$8,3)</f>
        <v>zero</v>
      </c>
      <c r="Q1374" s="5"/>
    </row>
    <row r="1375" spans="1:17" x14ac:dyDescent="0.35">
      <c r="A1375" s="39" t="s">
        <v>4</v>
      </c>
      <c r="B1375" s="14"/>
      <c r="C1375" s="26" t="str">
        <f t="shared" si="153"/>
        <v>Q4-1899</v>
      </c>
      <c r="D1375" s="27" t="str">
        <f t="shared" si="154"/>
        <v>1900</v>
      </c>
      <c r="E1375" s="26" t="str">
        <f t="shared" si="155"/>
        <v>Q4</v>
      </c>
      <c r="F1375" s="25" t="str">
        <f t="shared" si="156"/>
        <v>Jan-00</v>
      </c>
      <c r="G1375" s="26" t="str">
        <f t="shared" si="157"/>
        <v>Sat</v>
      </c>
      <c r="H1375" s="5"/>
      <c r="I1375" s="42" t="e">
        <f>VLOOKUP(H1375,TABLES!$A$2:$B$146,2,FALSE)</f>
        <v>#N/A</v>
      </c>
      <c r="J1375" s="42" t="e">
        <f>VLOOKUP(I1375,TABLES!$B$2:$C$146,2,FALSE)</f>
        <v>#N/A</v>
      </c>
      <c r="K1375" s="2"/>
      <c r="L1375" s="21">
        <v>0</v>
      </c>
      <c r="M1375" s="21">
        <v>0</v>
      </c>
      <c r="N1375" s="26" t="str">
        <f t="shared" si="158"/>
        <v>0:00</v>
      </c>
      <c r="O1375" s="26">
        <f t="shared" si="159"/>
        <v>0</v>
      </c>
      <c r="P1375" s="42" t="str">
        <f>VLOOKUP(O1375,TABLES!$F$2:$H$8,3)</f>
        <v>zero</v>
      </c>
      <c r="Q1375" s="5"/>
    </row>
    <row r="1376" spans="1:17" x14ac:dyDescent="0.35">
      <c r="A1376" s="39" t="s">
        <v>4</v>
      </c>
      <c r="B1376" s="14"/>
      <c r="C1376" s="26" t="str">
        <f t="shared" si="153"/>
        <v>Q4-1899</v>
      </c>
      <c r="D1376" s="27" t="str">
        <f t="shared" si="154"/>
        <v>1900</v>
      </c>
      <c r="E1376" s="26" t="str">
        <f t="shared" si="155"/>
        <v>Q4</v>
      </c>
      <c r="F1376" s="25" t="str">
        <f t="shared" si="156"/>
        <v>Jan-00</v>
      </c>
      <c r="G1376" s="26" t="str">
        <f t="shared" si="157"/>
        <v>Sat</v>
      </c>
      <c r="H1376" s="5"/>
      <c r="I1376" s="42" t="e">
        <f>VLOOKUP(H1376,TABLES!$A$2:$B$146,2,FALSE)</f>
        <v>#N/A</v>
      </c>
      <c r="J1376" s="42" t="e">
        <f>VLOOKUP(I1376,TABLES!$B$2:$C$146,2,FALSE)</f>
        <v>#N/A</v>
      </c>
      <c r="K1376" s="2"/>
      <c r="L1376" s="21">
        <v>0</v>
      </c>
      <c r="M1376" s="21">
        <v>0</v>
      </c>
      <c r="N1376" s="26" t="str">
        <f t="shared" si="158"/>
        <v>0:00</v>
      </c>
      <c r="O1376" s="26">
        <f t="shared" si="159"/>
        <v>0</v>
      </c>
      <c r="P1376" s="42" t="str">
        <f>VLOOKUP(O1376,TABLES!$F$2:$H$8,3)</f>
        <v>zero</v>
      </c>
      <c r="Q1376" s="5"/>
    </row>
    <row r="1377" spans="1:17" x14ac:dyDescent="0.35">
      <c r="A1377" s="39" t="s">
        <v>4</v>
      </c>
      <c r="B1377" s="14"/>
      <c r="C1377" s="26" t="str">
        <f t="shared" si="153"/>
        <v>Q4-1899</v>
      </c>
      <c r="D1377" s="27" t="str">
        <f t="shared" si="154"/>
        <v>1900</v>
      </c>
      <c r="E1377" s="26" t="str">
        <f t="shared" si="155"/>
        <v>Q4</v>
      </c>
      <c r="F1377" s="25" t="str">
        <f t="shared" si="156"/>
        <v>Jan-00</v>
      </c>
      <c r="G1377" s="26" t="str">
        <f t="shared" si="157"/>
        <v>Sat</v>
      </c>
      <c r="H1377" s="5"/>
      <c r="I1377" s="42" t="e">
        <f>VLOOKUP(H1377,TABLES!$A$2:$B$146,2,FALSE)</f>
        <v>#N/A</v>
      </c>
      <c r="J1377" s="42" t="e">
        <f>VLOOKUP(I1377,TABLES!$B$2:$C$146,2,FALSE)</f>
        <v>#N/A</v>
      </c>
      <c r="K1377" s="2"/>
      <c r="L1377" s="21">
        <v>0</v>
      </c>
      <c r="M1377" s="21">
        <v>0</v>
      </c>
      <c r="N1377" s="26" t="str">
        <f t="shared" si="158"/>
        <v>0:00</v>
      </c>
      <c r="O1377" s="26">
        <f t="shared" si="159"/>
        <v>0</v>
      </c>
      <c r="P1377" s="42" t="str">
        <f>VLOOKUP(O1377,TABLES!$F$2:$H$8,3)</f>
        <v>zero</v>
      </c>
      <c r="Q1377" s="5"/>
    </row>
    <row r="1378" spans="1:17" x14ac:dyDescent="0.35">
      <c r="A1378" s="39" t="s">
        <v>4</v>
      </c>
      <c r="B1378" s="14"/>
      <c r="C1378" s="26" t="str">
        <f t="shared" si="153"/>
        <v>Q4-1899</v>
      </c>
      <c r="D1378" s="27" t="str">
        <f t="shared" si="154"/>
        <v>1900</v>
      </c>
      <c r="E1378" s="26" t="str">
        <f t="shared" si="155"/>
        <v>Q4</v>
      </c>
      <c r="F1378" s="25" t="str">
        <f t="shared" si="156"/>
        <v>Jan-00</v>
      </c>
      <c r="G1378" s="26" t="str">
        <f t="shared" si="157"/>
        <v>Sat</v>
      </c>
      <c r="H1378" s="5"/>
      <c r="I1378" s="42" t="e">
        <f>VLOOKUP(H1378,TABLES!$A$2:$B$146,2,FALSE)</f>
        <v>#N/A</v>
      </c>
      <c r="J1378" s="42" t="e">
        <f>VLOOKUP(I1378,TABLES!$B$2:$C$146,2,FALSE)</f>
        <v>#N/A</v>
      </c>
      <c r="K1378" s="2"/>
      <c r="L1378" s="21">
        <v>0</v>
      </c>
      <c r="M1378" s="21">
        <v>0</v>
      </c>
      <c r="N1378" s="26" t="str">
        <f t="shared" si="158"/>
        <v>0:00</v>
      </c>
      <c r="O1378" s="26">
        <f t="shared" si="159"/>
        <v>0</v>
      </c>
      <c r="P1378" s="42" t="str">
        <f>VLOOKUP(O1378,TABLES!$F$2:$H$8,3)</f>
        <v>zero</v>
      </c>
      <c r="Q1378" s="5"/>
    </row>
    <row r="1379" spans="1:17" x14ac:dyDescent="0.35">
      <c r="A1379" s="39" t="s">
        <v>4</v>
      </c>
      <c r="B1379" s="14"/>
      <c r="C1379" s="26" t="str">
        <f t="shared" si="153"/>
        <v>Q4-1899</v>
      </c>
      <c r="D1379" s="27" t="str">
        <f t="shared" si="154"/>
        <v>1900</v>
      </c>
      <c r="E1379" s="26" t="str">
        <f t="shared" si="155"/>
        <v>Q4</v>
      </c>
      <c r="F1379" s="25" t="str">
        <f t="shared" si="156"/>
        <v>Jan-00</v>
      </c>
      <c r="G1379" s="26" t="str">
        <f t="shared" si="157"/>
        <v>Sat</v>
      </c>
      <c r="H1379" s="5"/>
      <c r="I1379" s="42" t="e">
        <f>VLOOKUP(H1379,TABLES!$A$2:$B$146,2,FALSE)</f>
        <v>#N/A</v>
      </c>
      <c r="J1379" s="42" t="e">
        <f>VLOOKUP(I1379,TABLES!$B$2:$C$146,2,FALSE)</f>
        <v>#N/A</v>
      </c>
      <c r="K1379" s="2"/>
      <c r="L1379" s="21">
        <v>0</v>
      </c>
      <c r="M1379" s="21">
        <v>0</v>
      </c>
      <c r="N1379" s="26" t="str">
        <f t="shared" si="158"/>
        <v>0:00</v>
      </c>
      <c r="O1379" s="26">
        <f t="shared" si="159"/>
        <v>0</v>
      </c>
      <c r="P1379" s="42" t="str">
        <f>VLOOKUP(O1379,TABLES!$F$2:$H$8,3)</f>
        <v>zero</v>
      </c>
      <c r="Q1379" s="5"/>
    </row>
    <row r="1380" spans="1:17" x14ac:dyDescent="0.35">
      <c r="A1380" s="39" t="s">
        <v>4</v>
      </c>
      <c r="B1380" s="14"/>
      <c r="C1380" s="26" t="str">
        <f t="shared" si="153"/>
        <v>Q4-1899</v>
      </c>
      <c r="D1380" s="27" t="str">
        <f t="shared" si="154"/>
        <v>1900</v>
      </c>
      <c r="E1380" s="26" t="str">
        <f t="shared" si="155"/>
        <v>Q4</v>
      </c>
      <c r="F1380" s="25" t="str">
        <f t="shared" si="156"/>
        <v>Jan-00</v>
      </c>
      <c r="G1380" s="26" t="str">
        <f t="shared" si="157"/>
        <v>Sat</v>
      </c>
      <c r="H1380" s="5"/>
      <c r="I1380" s="42" t="e">
        <f>VLOOKUP(H1380,TABLES!$A$2:$B$146,2,FALSE)</f>
        <v>#N/A</v>
      </c>
      <c r="J1380" s="42" t="e">
        <f>VLOOKUP(I1380,TABLES!$B$2:$C$146,2,FALSE)</f>
        <v>#N/A</v>
      </c>
      <c r="K1380" s="2"/>
      <c r="L1380" s="21">
        <v>0</v>
      </c>
      <c r="M1380" s="21">
        <v>0</v>
      </c>
      <c r="N1380" s="26" t="str">
        <f t="shared" si="158"/>
        <v>0:00</v>
      </c>
      <c r="O1380" s="26">
        <f t="shared" si="159"/>
        <v>0</v>
      </c>
      <c r="P1380" s="42" t="str">
        <f>VLOOKUP(O1380,TABLES!$F$2:$H$8,3)</f>
        <v>zero</v>
      </c>
      <c r="Q1380" s="5"/>
    </row>
    <row r="1381" spans="1:17" x14ac:dyDescent="0.35">
      <c r="A1381" s="39" t="s">
        <v>4</v>
      </c>
      <c r="B1381" s="14"/>
      <c r="C1381" s="26" t="str">
        <f t="shared" si="153"/>
        <v>Q4-1899</v>
      </c>
      <c r="D1381" s="27" t="str">
        <f t="shared" si="154"/>
        <v>1900</v>
      </c>
      <c r="E1381" s="26" t="str">
        <f t="shared" si="155"/>
        <v>Q4</v>
      </c>
      <c r="F1381" s="25" t="str">
        <f t="shared" si="156"/>
        <v>Jan-00</v>
      </c>
      <c r="G1381" s="26" t="str">
        <f t="shared" si="157"/>
        <v>Sat</v>
      </c>
      <c r="H1381" s="5"/>
      <c r="I1381" s="42" t="e">
        <f>VLOOKUP(H1381,TABLES!$A$2:$B$146,2,FALSE)</f>
        <v>#N/A</v>
      </c>
      <c r="J1381" s="42" t="e">
        <f>VLOOKUP(I1381,TABLES!$B$2:$C$146,2,FALSE)</f>
        <v>#N/A</v>
      </c>
      <c r="K1381" s="2"/>
      <c r="L1381" s="21">
        <v>0</v>
      </c>
      <c r="M1381" s="21">
        <v>0</v>
      </c>
      <c r="N1381" s="26" t="str">
        <f t="shared" si="158"/>
        <v>0:00</v>
      </c>
      <c r="O1381" s="26">
        <f t="shared" si="159"/>
        <v>0</v>
      </c>
      <c r="P1381" s="42" t="str">
        <f>VLOOKUP(O1381,TABLES!$F$2:$H$8,3)</f>
        <v>zero</v>
      </c>
      <c r="Q1381" s="5"/>
    </row>
    <row r="1382" spans="1:17" x14ac:dyDescent="0.35">
      <c r="A1382" s="39" t="s">
        <v>4</v>
      </c>
      <c r="B1382" s="14"/>
      <c r="C1382" s="26" t="str">
        <f t="shared" si="153"/>
        <v>Q4-1899</v>
      </c>
      <c r="D1382" s="27" t="str">
        <f t="shared" si="154"/>
        <v>1900</v>
      </c>
      <c r="E1382" s="26" t="str">
        <f t="shared" si="155"/>
        <v>Q4</v>
      </c>
      <c r="F1382" s="25" t="str">
        <f t="shared" si="156"/>
        <v>Jan-00</v>
      </c>
      <c r="G1382" s="26" t="str">
        <f t="shared" si="157"/>
        <v>Sat</v>
      </c>
      <c r="H1382" s="5"/>
      <c r="I1382" s="42" t="e">
        <f>VLOOKUP(H1382,TABLES!$A$2:$B$146,2,FALSE)</f>
        <v>#N/A</v>
      </c>
      <c r="J1382" s="42" t="e">
        <f>VLOOKUP(I1382,TABLES!$B$2:$C$146,2,FALSE)</f>
        <v>#N/A</v>
      </c>
      <c r="K1382" s="2"/>
      <c r="L1382" s="21">
        <v>0</v>
      </c>
      <c r="M1382" s="21">
        <v>0</v>
      </c>
      <c r="N1382" s="26" t="str">
        <f t="shared" si="158"/>
        <v>0:00</v>
      </c>
      <c r="O1382" s="26">
        <f t="shared" si="159"/>
        <v>0</v>
      </c>
      <c r="P1382" s="42" t="str">
        <f>VLOOKUP(O1382,TABLES!$F$2:$H$8,3)</f>
        <v>zero</v>
      </c>
      <c r="Q1382" s="5"/>
    </row>
    <row r="1383" spans="1:17" x14ac:dyDescent="0.35">
      <c r="A1383" s="39" t="s">
        <v>4</v>
      </c>
      <c r="B1383" s="14"/>
      <c r="C1383" s="26" t="str">
        <f t="shared" si="153"/>
        <v>Q4-1899</v>
      </c>
      <c r="D1383" s="27" t="str">
        <f t="shared" si="154"/>
        <v>1900</v>
      </c>
      <c r="E1383" s="26" t="str">
        <f t="shared" si="155"/>
        <v>Q4</v>
      </c>
      <c r="F1383" s="25" t="str">
        <f t="shared" si="156"/>
        <v>Jan-00</v>
      </c>
      <c r="G1383" s="26" t="str">
        <f t="shared" si="157"/>
        <v>Sat</v>
      </c>
      <c r="H1383" s="5"/>
      <c r="I1383" s="42" t="e">
        <f>VLOOKUP(H1383,TABLES!$A$2:$B$146,2,FALSE)</f>
        <v>#N/A</v>
      </c>
      <c r="J1383" s="42" t="e">
        <f>VLOOKUP(I1383,TABLES!$B$2:$C$146,2,FALSE)</f>
        <v>#N/A</v>
      </c>
      <c r="K1383" s="2"/>
      <c r="L1383" s="21">
        <v>0</v>
      </c>
      <c r="M1383" s="21">
        <v>0</v>
      </c>
      <c r="N1383" s="26" t="str">
        <f t="shared" si="158"/>
        <v>0:00</v>
      </c>
      <c r="O1383" s="26">
        <f t="shared" si="159"/>
        <v>0</v>
      </c>
      <c r="P1383" s="42" t="str">
        <f>VLOOKUP(O1383,TABLES!$F$2:$H$8,3)</f>
        <v>zero</v>
      </c>
      <c r="Q1383" s="5"/>
    </row>
    <row r="1384" spans="1:17" x14ac:dyDescent="0.35">
      <c r="A1384" s="39" t="s">
        <v>4</v>
      </c>
      <c r="B1384" s="14"/>
      <c r="C1384" s="26" t="str">
        <f t="shared" si="153"/>
        <v>Q4-1899</v>
      </c>
      <c r="D1384" s="27" t="str">
        <f t="shared" si="154"/>
        <v>1900</v>
      </c>
      <c r="E1384" s="26" t="str">
        <f t="shared" si="155"/>
        <v>Q4</v>
      </c>
      <c r="F1384" s="25" t="str">
        <f t="shared" si="156"/>
        <v>Jan-00</v>
      </c>
      <c r="G1384" s="26" t="str">
        <f t="shared" si="157"/>
        <v>Sat</v>
      </c>
      <c r="H1384" s="5"/>
      <c r="I1384" s="42" t="e">
        <f>VLOOKUP(H1384,TABLES!$A$2:$B$146,2,FALSE)</f>
        <v>#N/A</v>
      </c>
      <c r="J1384" s="42" t="e">
        <f>VLOOKUP(I1384,TABLES!$B$2:$C$146,2,FALSE)</f>
        <v>#N/A</v>
      </c>
      <c r="K1384" s="2"/>
      <c r="L1384" s="21">
        <v>0</v>
      </c>
      <c r="M1384" s="21">
        <v>0</v>
      </c>
      <c r="N1384" s="26" t="str">
        <f t="shared" si="158"/>
        <v>0:00</v>
      </c>
      <c r="O1384" s="26">
        <f t="shared" si="159"/>
        <v>0</v>
      </c>
      <c r="P1384" s="42" t="str">
        <f>VLOOKUP(O1384,TABLES!$F$2:$H$8,3)</f>
        <v>zero</v>
      </c>
      <c r="Q1384" s="5"/>
    </row>
    <row r="1385" spans="1:17" x14ac:dyDescent="0.35">
      <c r="A1385" s="39" t="s">
        <v>4</v>
      </c>
      <c r="B1385" s="14"/>
      <c r="C1385" s="26" t="str">
        <f t="shared" si="153"/>
        <v>Q4-1899</v>
      </c>
      <c r="D1385" s="27" t="str">
        <f t="shared" si="154"/>
        <v>1900</v>
      </c>
      <c r="E1385" s="26" t="str">
        <f t="shared" si="155"/>
        <v>Q4</v>
      </c>
      <c r="F1385" s="25" t="str">
        <f t="shared" si="156"/>
        <v>Jan-00</v>
      </c>
      <c r="G1385" s="26" t="str">
        <f t="shared" si="157"/>
        <v>Sat</v>
      </c>
      <c r="H1385" s="5"/>
      <c r="I1385" s="42" t="e">
        <f>VLOOKUP(H1385,TABLES!$A$2:$B$146,2,FALSE)</f>
        <v>#N/A</v>
      </c>
      <c r="J1385" s="42" t="e">
        <f>VLOOKUP(I1385,TABLES!$B$2:$C$146,2,FALSE)</f>
        <v>#N/A</v>
      </c>
      <c r="K1385" s="2"/>
      <c r="L1385" s="21">
        <v>0</v>
      </c>
      <c r="M1385" s="21">
        <v>0</v>
      </c>
      <c r="N1385" s="26" t="str">
        <f t="shared" si="158"/>
        <v>0:00</v>
      </c>
      <c r="O1385" s="26">
        <f t="shared" si="159"/>
        <v>0</v>
      </c>
      <c r="P1385" s="42" t="str">
        <f>VLOOKUP(O1385,TABLES!$F$2:$H$8,3)</f>
        <v>zero</v>
      </c>
      <c r="Q1385" s="5"/>
    </row>
    <row r="1386" spans="1:17" x14ac:dyDescent="0.35">
      <c r="A1386" s="39" t="s">
        <v>4</v>
      </c>
      <c r="B1386" s="14"/>
      <c r="C1386" s="26" t="str">
        <f t="shared" si="153"/>
        <v>Q4-1899</v>
      </c>
      <c r="D1386" s="27" t="str">
        <f t="shared" si="154"/>
        <v>1900</v>
      </c>
      <c r="E1386" s="26" t="str">
        <f t="shared" si="155"/>
        <v>Q4</v>
      </c>
      <c r="F1386" s="25" t="str">
        <f t="shared" si="156"/>
        <v>Jan-00</v>
      </c>
      <c r="G1386" s="26" t="str">
        <f t="shared" si="157"/>
        <v>Sat</v>
      </c>
      <c r="H1386" s="5"/>
      <c r="I1386" s="42" t="e">
        <f>VLOOKUP(H1386,TABLES!$A$2:$B$146,2,FALSE)</f>
        <v>#N/A</v>
      </c>
      <c r="J1386" s="42" t="e">
        <f>VLOOKUP(I1386,TABLES!$B$2:$C$146,2,FALSE)</f>
        <v>#N/A</v>
      </c>
      <c r="K1386" s="2"/>
      <c r="L1386" s="21">
        <v>0</v>
      </c>
      <c r="M1386" s="21">
        <v>0</v>
      </c>
      <c r="N1386" s="26" t="str">
        <f t="shared" si="158"/>
        <v>0:00</v>
      </c>
      <c r="O1386" s="26">
        <f t="shared" si="159"/>
        <v>0</v>
      </c>
      <c r="P1386" s="42" t="str">
        <f>VLOOKUP(O1386,TABLES!$F$2:$H$8,3)</f>
        <v>zero</v>
      </c>
      <c r="Q1386" s="5"/>
    </row>
    <row r="1387" spans="1:17" x14ac:dyDescent="0.35">
      <c r="A1387" s="39" t="s">
        <v>4</v>
      </c>
      <c r="B1387" s="14"/>
      <c r="C1387" s="26" t="str">
        <f t="shared" si="153"/>
        <v>Q4-1899</v>
      </c>
      <c r="D1387" s="27" t="str">
        <f t="shared" si="154"/>
        <v>1900</v>
      </c>
      <c r="E1387" s="26" t="str">
        <f t="shared" si="155"/>
        <v>Q4</v>
      </c>
      <c r="F1387" s="25" t="str">
        <f t="shared" si="156"/>
        <v>Jan-00</v>
      </c>
      <c r="G1387" s="26" t="str">
        <f t="shared" si="157"/>
        <v>Sat</v>
      </c>
      <c r="H1387" s="5"/>
      <c r="I1387" s="42" t="e">
        <f>VLOOKUP(H1387,TABLES!$A$2:$B$146,2,FALSE)</f>
        <v>#N/A</v>
      </c>
      <c r="J1387" s="42" t="e">
        <f>VLOOKUP(I1387,TABLES!$B$2:$C$146,2,FALSE)</f>
        <v>#N/A</v>
      </c>
      <c r="K1387" s="2"/>
      <c r="L1387" s="21">
        <v>0</v>
      </c>
      <c r="M1387" s="21">
        <v>0</v>
      </c>
      <c r="N1387" s="26" t="str">
        <f t="shared" si="158"/>
        <v>0:00</v>
      </c>
      <c r="O1387" s="26">
        <f t="shared" si="159"/>
        <v>0</v>
      </c>
      <c r="P1387" s="42" t="str">
        <f>VLOOKUP(O1387,TABLES!$F$2:$H$8,3)</f>
        <v>zero</v>
      </c>
      <c r="Q1387" s="5"/>
    </row>
    <row r="1388" spans="1:17" x14ac:dyDescent="0.35">
      <c r="A1388" s="39" t="s">
        <v>4</v>
      </c>
      <c r="B1388" s="14"/>
      <c r="C1388" s="26" t="str">
        <f t="shared" si="153"/>
        <v>Q4-1899</v>
      </c>
      <c r="D1388" s="27" t="str">
        <f t="shared" si="154"/>
        <v>1900</v>
      </c>
      <c r="E1388" s="26" t="str">
        <f t="shared" si="155"/>
        <v>Q4</v>
      </c>
      <c r="F1388" s="25" t="str">
        <f t="shared" si="156"/>
        <v>Jan-00</v>
      </c>
      <c r="G1388" s="26" t="str">
        <f t="shared" si="157"/>
        <v>Sat</v>
      </c>
      <c r="H1388" s="5"/>
      <c r="I1388" s="42" t="e">
        <f>VLOOKUP(H1388,TABLES!$A$2:$B$146,2,FALSE)</f>
        <v>#N/A</v>
      </c>
      <c r="J1388" s="42" t="e">
        <f>VLOOKUP(I1388,TABLES!$B$2:$C$146,2,FALSE)</f>
        <v>#N/A</v>
      </c>
      <c r="K1388" s="2"/>
      <c r="L1388" s="21">
        <v>0</v>
      </c>
      <c r="M1388" s="21">
        <v>0</v>
      </c>
      <c r="N1388" s="26" t="str">
        <f t="shared" si="158"/>
        <v>0:00</v>
      </c>
      <c r="O1388" s="26">
        <f t="shared" si="159"/>
        <v>0</v>
      </c>
      <c r="P1388" s="42" t="str">
        <f>VLOOKUP(O1388,TABLES!$F$2:$H$8,3)</f>
        <v>zero</v>
      </c>
      <c r="Q1388" s="5"/>
    </row>
    <row r="1389" spans="1:17" x14ac:dyDescent="0.35">
      <c r="A1389" s="39" t="s">
        <v>4</v>
      </c>
      <c r="B1389" s="14"/>
      <c r="C1389" s="26" t="str">
        <f t="shared" si="153"/>
        <v>Q4-1899</v>
      </c>
      <c r="D1389" s="27" t="str">
        <f t="shared" si="154"/>
        <v>1900</v>
      </c>
      <c r="E1389" s="26" t="str">
        <f t="shared" si="155"/>
        <v>Q4</v>
      </c>
      <c r="F1389" s="25" t="str">
        <f t="shared" si="156"/>
        <v>Jan-00</v>
      </c>
      <c r="G1389" s="26" t="str">
        <f t="shared" si="157"/>
        <v>Sat</v>
      </c>
      <c r="H1389" s="5"/>
      <c r="I1389" s="42" t="e">
        <f>VLOOKUP(H1389,TABLES!$A$2:$B$146,2,FALSE)</f>
        <v>#N/A</v>
      </c>
      <c r="J1389" s="42" t="e">
        <f>VLOOKUP(I1389,TABLES!$B$2:$C$146,2,FALSE)</f>
        <v>#N/A</v>
      </c>
      <c r="K1389" s="2"/>
      <c r="L1389" s="21">
        <v>0</v>
      </c>
      <c r="M1389" s="21">
        <v>0</v>
      </c>
      <c r="N1389" s="26" t="str">
        <f t="shared" si="158"/>
        <v>0:00</v>
      </c>
      <c r="O1389" s="26">
        <f t="shared" si="159"/>
        <v>0</v>
      </c>
      <c r="P1389" s="42" t="str">
        <f>VLOOKUP(O1389,TABLES!$F$2:$H$8,3)</f>
        <v>zero</v>
      </c>
      <c r="Q1389" s="5"/>
    </row>
    <row r="1390" spans="1:17" x14ac:dyDescent="0.35">
      <c r="A1390" s="39" t="s">
        <v>4</v>
      </c>
      <c r="B1390" s="14"/>
      <c r="C1390" s="26" t="str">
        <f t="shared" si="153"/>
        <v>Q4-1899</v>
      </c>
      <c r="D1390" s="27" t="str">
        <f t="shared" si="154"/>
        <v>1900</v>
      </c>
      <c r="E1390" s="26" t="str">
        <f t="shared" si="155"/>
        <v>Q4</v>
      </c>
      <c r="F1390" s="25" t="str">
        <f t="shared" si="156"/>
        <v>Jan-00</v>
      </c>
      <c r="G1390" s="26" t="str">
        <f t="shared" si="157"/>
        <v>Sat</v>
      </c>
      <c r="H1390" s="5"/>
      <c r="I1390" s="42" t="e">
        <f>VLOOKUP(H1390,TABLES!$A$2:$B$146,2,FALSE)</f>
        <v>#N/A</v>
      </c>
      <c r="J1390" s="42" t="e">
        <f>VLOOKUP(I1390,TABLES!$B$2:$C$146,2,FALSE)</f>
        <v>#N/A</v>
      </c>
      <c r="K1390" s="2"/>
      <c r="L1390" s="21">
        <v>0</v>
      </c>
      <c r="M1390" s="21">
        <v>0</v>
      </c>
      <c r="N1390" s="26" t="str">
        <f t="shared" si="158"/>
        <v>0:00</v>
      </c>
      <c r="O1390" s="26">
        <f t="shared" si="159"/>
        <v>0</v>
      </c>
      <c r="P1390" s="42" t="str">
        <f>VLOOKUP(O1390,TABLES!$F$2:$H$8,3)</f>
        <v>zero</v>
      </c>
      <c r="Q1390" s="5"/>
    </row>
    <row r="1391" spans="1:17" x14ac:dyDescent="0.35">
      <c r="A1391" s="39" t="s">
        <v>4</v>
      </c>
      <c r="B1391" s="14"/>
      <c r="C1391" s="26" t="str">
        <f t="shared" si="153"/>
        <v>Q4-1899</v>
      </c>
      <c r="D1391" s="27" t="str">
        <f t="shared" si="154"/>
        <v>1900</v>
      </c>
      <c r="E1391" s="26" t="str">
        <f t="shared" si="155"/>
        <v>Q4</v>
      </c>
      <c r="F1391" s="25" t="str">
        <f t="shared" si="156"/>
        <v>Jan-00</v>
      </c>
      <c r="G1391" s="26" t="str">
        <f t="shared" si="157"/>
        <v>Sat</v>
      </c>
      <c r="H1391" s="5"/>
      <c r="I1391" s="42" t="e">
        <f>VLOOKUP(H1391,TABLES!$A$2:$B$146,2,FALSE)</f>
        <v>#N/A</v>
      </c>
      <c r="J1391" s="42" t="e">
        <f>VLOOKUP(I1391,TABLES!$B$2:$C$146,2,FALSE)</f>
        <v>#N/A</v>
      </c>
      <c r="K1391" s="2"/>
      <c r="L1391" s="21">
        <v>0</v>
      </c>
      <c r="M1391" s="21">
        <v>0</v>
      </c>
      <c r="N1391" s="26" t="str">
        <f t="shared" si="158"/>
        <v>0:00</v>
      </c>
      <c r="O1391" s="26">
        <f t="shared" si="159"/>
        <v>0</v>
      </c>
      <c r="P1391" s="42" t="str">
        <f>VLOOKUP(O1391,TABLES!$F$2:$H$8,3)</f>
        <v>zero</v>
      </c>
      <c r="Q1391" s="5"/>
    </row>
    <row r="1392" spans="1:17" x14ac:dyDescent="0.35">
      <c r="A1392" s="39" t="s">
        <v>4</v>
      </c>
      <c r="B1392" s="14"/>
      <c r="C1392" s="26" t="str">
        <f t="shared" si="153"/>
        <v>Q4-1899</v>
      </c>
      <c r="D1392" s="27" t="str">
        <f t="shared" si="154"/>
        <v>1900</v>
      </c>
      <c r="E1392" s="26" t="str">
        <f t="shared" si="155"/>
        <v>Q4</v>
      </c>
      <c r="F1392" s="25" t="str">
        <f t="shared" si="156"/>
        <v>Jan-00</v>
      </c>
      <c r="G1392" s="26" t="str">
        <f t="shared" si="157"/>
        <v>Sat</v>
      </c>
      <c r="H1392" s="5"/>
      <c r="I1392" s="42" t="e">
        <f>VLOOKUP(H1392,TABLES!$A$2:$B$146,2,FALSE)</f>
        <v>#N/A</v>
      </c>
      <c r="J1392" s="42" t="e">
        <f>VLOOKUP(I1392,TABLES!$B$2:$C$146,2,FALSE)</f>
        <v>#N/A</v>
      </c>
      <c r="K1392" s="2"/>
      <c r="L1392" s="21">
        <v>0</v>
      </c>
      <c r="M1392" s="21">
        <v>0</v>
      </c>
      <c r="N1392" s="26" t="str">
        <f t="shared" si="158"/>
        <v>0:00</v>
      </c>
      <c r="O1392" s="26">
        <f t="shared" si="159"/>
        <v>0</v>
      </c>
      <c r="P1392" s="42" t="str">
        <f>VLOOKUP(O1392,TABLES!$F$2:$H$8,3)</f>
        <v>zero</v>
      </c>
      <c r="Q1392" s="5"/>
    </row>
    <row r="1393" spans="1:17" x14ac:dyDescent="0.35">
      <c r="A1393" s="39" t="s">
        <v>4</v>
      </c>
      <c r="B1393" s="14"/>
      <c r="C1393" s="26" t="str">
        <f t="shared" si="153"/>
        <v>Q4-1899</v>
      </c>
      <c r="D1393" s="27" t="str">
        <f t="shared" si="154"/>
        <v>1900</v>
      </c>
      <c r="E1393" s="26" t="str">
        <f t="shared" si="155"/>
        <v>Q4</v>
      </c>
      <c r="F1393" s="25" t="str">
        <f t="shared" si="156"/>
        <v>Jan-00</v>
      </c>
      <c r="G1393" s="26" t="str">
        <f t="shared" si="157"/>
        <v>Sat</v>
      </c>
      <c r="H1393" s="5"/>
      <c r="I1393" s="42" t="e">
        <f>VLOOKUP(H1393,TABLES!$A$2:$B$146,2,FALSE)</f>
        <v>#N/A</v>
      </c>
      <c r="J1393" s="42" t="e">
        <f>VLOOKUP(I1393,TABLES!$B$2:$C$146,2,FALSE)</f>
        <v>#N/A</v>
      </c>
      <c r="K1393" s="2"/>
      <c r="L1393" s="21">
        <v>0</v>
      </c>
      <c r="M1393" s="21">
        <v>0</v>
      </c>
      <c r="N1393" s="26" t="str">
        <f t="shared" si="158"/>
        <v>0:00</v>
      </c>
      <c r="O1393" s="26">
        <f t="shared" si="159"/>
        <v>0</v>
      </c>
      <c r="P1393" s="42" t="str">
        <f>VLOOKUP(O1393,TABLES!$F$2:$H$8,3)</f>
        <v>zero</v>
      </c>
      <c r="Q1393" s="5"/>
    </row>
    <row r="1394" spans="1:17" x14ac:dyDescent="0.35">
      <c r="A1394" s="39" t="s">
        <v>4</v>
      </c>
      <c r="B1394" s="14"/>
      <c r="C1394" s="26" t="str">
        <f t="shared" si="153"/>
        <v>Q4-1899</v>
      </c>
      <c r="D1394" s="27" t="str">
        <f t="shared" si="154"/>
        <v>1900</v>
      </c>
      <c r="E1394" s="26" t="str">
        <f t="shared" si="155"/>
        <v>Q4</v>
      </c>
      <c r="F1394" s="25" t="str">
        <f t="shared" si="156"/>
        <v>Jan-00</v>
      </c>
      <c r="G1394" s="26" t="str">
        <f t="shared" si="157"/>
        <v>Sat</v>
      </c>
      <c r="H1394" s="5"/>
      <c r="I1394" s="42" t="e">
        <f>VLOOKUP(H1394,TABLES!$A$2:$B$146,2,FALSE)</f>
        <v>#N/A</v>
      </c>
      <c r="J1394" s="42" t="e">
        <f>VLOOKUP(I1394,TABLES!$B$2:$C$146,2,FALSE)</f>
        <v>#N/A</v>
      </c>
      <c r="K1394" s="2"/>
      <c r="L1394" s="21">
        <v>0</v>
      </c>
      <c r="M1394" s="21">
        <v>0</v>
      </c>
      <c r="N1394" s="26" t="str">
        <f t="shared" si="158"/>
        <v>0:00</v>
      </c>
      <c r="O1394" s="26">
        <f t="shared" si="159"/>
        <v>0</v>
      </c>
      <c r="P1394" s="42" t="str">
        <f>VLOOKUP(O1394,TABLES!$F$2:$H$8,3)</f>
        <v>zero</v>
      </c>
      <c r="Q1394" s="5"/>
    </row>
    <row r="1395" spans="1:17" x14ac:dyDescent="0.35">
      <c r="A1395" s="39" t="s">
        <v>4</v>
      </c>
      <c r="B1395" s="14"/>
      <c r="C1395" s="26" t="str">
        <f t="shared" si="153"/>
        <v>Q4-1899</v>
      </c>
      <c r="D1395" s="27" t="str">
        <f t="shared" si="154"/>
        <v>1900</v>
      </c>
      <c r="E1395" s="26" t="str">
        <f t="shared" si="155"/>
        <v>Q4</v>
      </c>
      <c r="F1395" s="25" t="str">
        <f t="shared" si="156"/>
        <v>Jan-00</v>
      </c>
      <c r="G1395" s="26" t="str">
        <f t="shared" si="157"/>
        <v>Sat</v>
      </c>
      <c r="H1395" s="5"/>
      <c r="I1395" s="42" t="e">
        <f>VLOOKUP(H1395,TABLES!$A$2:$B$146,2,FALSE)</f>
        <v>#N/A</v>
      </c>
      <c r="J1395" s="42" t="e">
        <f>VLOOKUP(I1395,TABLES!$B$2:$C$146,2,FALSE)</f>
        <v>#N/A</v>
      </c>
      <c r="K1395" s="2"/>
      <c r="L1395" s="21">
        <v>0</v>
      </c>
      <c r="M1395" s="21">
        <v>0</v>
      </c>
      <c r="N1395" s="26" t="str">
        <f t="shared" si="158"/>
        <v>0:00</v>
      </c>
      <c r="O1395" s="26">
        <f t="shared" si="159"/>
        <v>0</v>
      </c>
      <c r="P1395" s="42" t="str">
        <f>VLOOKUP(O1395,TABLES!$F$2:$H$8,3)</f>
        <v>zero</v>
      </c>
      <c r="Q1395" s="5"/>
    </row>
    <row r="1396" spans="1:17" x14ac:dyDescent="0.35">
      <c r="A1396" s="39" t="s">
        <v>4</v>
      </c>
      <c r="B1396" s="14"/>
      <c r="C1396" s="26" t="str">
        <f t="shared" si="153"/>
        <v>Q4-1899</v>
      </c>
      <c r="D1396" s="27" t="str">
        <f t="shared" si="154"/>
        <v>1900</v>
      </c>
      <c r="E1396" s="26" t="str">
        <f t="shared" si="155"/>
        <v>Q4</v>
      </c>
      <c r="F1396" s="25" t="str">
        <f t="shared" si="156"/>
        <v>Jan-00</v>
      </c>
      <c r="G1396" s="26" t="str">
        <f t="shared" si="157"/>
        <v>Sat</v>
      </c>
      <c r="H1396" s="5"/>
      <c r="I1396" s="42" t="e">
        <f>VLOOKUP(H1396,TABLES!$A$2:$B$146,2,FALSE)</f>
        <v>#N/A</v>
      </c>
      <c r="J1396" s="42" t="e">
        <f>VLOOKUP(I1396,TABLES!$B$2:$C$146,2,FALSE)</f>
        <v>#N/A</v>
      </c>
      <c r="K1396" s="2"/>
      <c r="L1396" s="21">
        <v>0</v>
      </c>
      <c r="M1396" s="21">
        <v>0</v>
      </c>
      <c r="N1396" s="26" t="str">
        <f t="shared" si="158"/>
        <v>0:00</v>
      </c>
      <c r="O1396" s="26">
        <f t="shared" si="159"/>
        <v>0</v>
      </c>
      <c r="P1396" s="42" t="str">
        <f>VLOOKUP(O1396,TABLES!$F$2:$H$8,3)</f>
        <v>zero</v>
      </c>
      <c r="Q1396" s="5"/>
    </row>
    <row r="1397" spans="1:17" x14ac:dyDescent="0.35">
      <c r="A1397" s="39" t="s">
        <v>4</v>
      </c>
      <c r="B1397" s="14"/>
      <c r="C1397" s="26" t="str">
        <f t="shared" si="153"/>
        <v>Q4-1899</v>
      </c>
      <c r="D1397" s="27" t="str">
        <f t="shared" si="154"/>
        <v>1900</v>
      </c>
      <c r="E1397" s="26" t="str">
        <f t="shared" si="155"/>
        <v>Q4</v>
      </c>
      <c r="F1397" s="25" t="str">
        <f t="shared" si="156"/>
        <v>Jan-00</v>
      </c>
      <c r="G1397" s="26" t="str">
        <f t="shared" si="157"/>
        <v>Sat</v>
      </c>
      <c r="H1397" s="5"/>
      <c r="I1397" s="42" t="e">
        <f>VLOOKUP(H1397,TABLES!$A$2:$B$146,2,FALSE)</f>
        <v>#N/A</v>
      </c>
      <c r="J1397" s="42" t="e">
        <f>VLOOKUP(I1397,TABLES!$B$2:$C$146,2,FALSE)</f>
        <v>#N/A</v>
      </c>
      <c r="K1397" s="2"/>
      <c r="L1397" s="21">
        <v>0</v>
      </c>
      <c r="M1397" s="21">
        <v>0</v>
      </c>
      <c r="N1397" s="26" t="str">
        <f t="shared" si="158"/>
        <v>0:00</v>
      </c>
      <c r="O1397" s="26">
        <f t="shared" si="159"/>
        <v>0</v>
      </c>
      <c r="P1397" s="42" t="str">
        <f>VLOOKUP(O1397,TABLES!$F$2:$H$8,3)</f>
        <v>zero</v>
      </c>
      <c r="Q1397" s="5"/>
    </row>
    <row r="1398" spans="1:17" x14ac:dyDescent="0.35">
      <c r="A1398" s="39" t="s">
        <v>4</v>
      </c>
      <c r="B1398" s="14"/>
      <c r="C1398" s="26" t="str">
        <f t="shared" si="153"/>
        <v>Q4-1899</v>
      </c>
      <c r="D1398" s="27" t="str">
        <f t="shared" si="154"/>
        <v>1900</v>
      </c>
      <c r="E1398" s="26" t="str">
        <f t="shared" si="155"/>
        <v>Q4</v>
      </c>
      <c r="F1398" s="25" t="str">
        <f t="shared" si="156"/>
        <v>Jan-00</v>
      </c>
      <c r="G1398" s="26" t="str">
        <f t="shared" si="157"/>
        <v>Sat</v>
      </c>
      <c r="H1398" s="5"/>
      <c r="I1398" s="42" t="e">
        <f>VLOOKUP(H1398,TABLES!$A$2:$B$146,2,FALSE)</f>
        <v>#N/A</v>
      </c>
      <c r="J1398" s="42" t="e">
        <f>VLOOKUP(I1398,TABLES!$B$2:$C$146,2,FALSE)</f>
        <v>#N/A</v>
      </c>
      <c r="K1398" s="2"/>
      <c r="L1398" s="21">
        <v>0</v>
      </c>
      <c r="M1398" s="21">
        <v>0</v>
      </c>
      <c r="N1398" s="26" t="str">
        <f t="shared" si="158"/>
        <v>0:00</v>
      </c>
      <c r="O1398" s="26">
        <f t="shared" si="159"/>
        <v>0</v>
      </c>
      <c r="P1398" s="42" t="str">
        <f>VLOOKUP(O1398,TABLES!$F$2:$H$8,3)</f>
        <v>zero</v>
      </c>
      <c r="Q1398" s="5"/>
    </row>
    <row r="1399" spans="1:17" x14ac:dyDescent="0.35">
      <c r="A1399" s="39" t="s">
        <v>4</v>
      </c>
      <c r="B1399" s="14"/>
      <c r="C1399" s="26" t="str">
        <f t="shared" si="153"/>
        <v>Q4-1899</v>
      </c>
      <c r="D1399" s="27" t="str">
        <f t="shared" si="154"/>
        <v>1900</v>
      </c>
      <c r="E1399" s="26" t="str">
        <f t="shared" si="155"/>
        <v>Q4</v>
      </c>
      <c r="F1399" s="25" t="str">
        <f t="shared" si="156"/>
        <v>Jan-00</v>
      </c>
      <c r="G1399" s="26" t="str">
        <f t="shared" si="157"/>
        <v>Sat</v>
      </c>
      <c r="H1399" s="5"/>
      <c r="I1399" s="42" t="e">
        <f>VLOOKUP(H1399,TABLES!$A$2:$B$146,2,FALSE)</f>
        <v>#N/A</v>
      </c>
      <c r="J1399" s="42" t="e">
        <f>VLOOKUP(I1399,TABLES!$B$2:$C$146,2,FALSE)</f>
        <v>#N/A</v>
      </c>
      <c r="K1399" s="2"/>
      <c r="L1399" s="21">
        <v>0</v>
      </c>
      <c r="M1399" s="21">
        <v>0</v>
      </c>
      <c r="N1399" s="26" t="str">
        <f t="shared" si="158"/>
        <v>0:00</v>
      </c>
      <c r="O1399" s="26">
        <f t="shared" si="159"/>
        <v>0</v>
      </c>
      <c r="P1399" s="42" t="str">
        <f>VLOOKUP(O1399,TABLES!$F$2:$H$8,3)</f>
        <v>zero</v>
      </c>
      <c r="Q1399" s="5"/>
    </row>
    <row r="1400" spans="1:17" x14ac:dyDescent="0.35">
      <c r="A1400" s="39" t="s">
        <v>4</v>
      </c>
      <c r="B1400" s="14"/>
      <c r="C1400" s="26" t="str">
        <f t="shared" si="153"/>
        <v>Q4-1899</v>
      </c>
      <c r="D1400" s="27" t="str">
        <f t="shared" si="154"/>
        <v>1900</v>
      </c>
      <c r="E1400" s="26" t="str">
        <f t="shared" si="155"/>
        <v>Q4</v>
      </c>
      <c r="F1400" s="25" t="str">
        <f t="shared" si="156"/>
        <v>Jan-00</v>
      </c>
      <c r="G1400" s="26" t="str">
        <f t="shared" si="157"/>
        <v>Sat</v>
      </c>
      <c r="H1400" s="5"/>
      <c r="I1400" s="42" t="e">
        <f>VLOOKUP(H1400,TABLES!$A$2:$B$146,2,FALSE)</f>
        <v>#N/A</v>
      </c>
      <c r="J1400" s="42" t="e">
        <f>VLOOKUP(I1400,TABLES!$B$2:$C$146,2,FALSE)</f>
        <v>#N/A</v>
      </c>
      <c r="K1400" s="2"/>
      <c r="L1400" s="21">
        <v>0</v>
      </c>
      <c r="M1400" s="21">
        <v>0</v>
      </c>
      <c r="N1400" s="26" t="str">
        <f t="shared" si="158"/>
        <v>0:00</v>
      </c>
      <c r="O1400" s="26">
        <f t="shared" si="159"/>
        <v>0</v>
      </c>
      <c r="P1400" s="42" t="str">
        <f>VLOOKUP(O1400,TABLES!$F$2:$H$8,3)</f>
        <v>zero</v>
      </c>
      <c r="Q1400" s="5"/>
    </row>
    <row r="1401" spans="1:17" x14ac:dyDescent="0.35">
      <c r="A1401" s="39" t="s">
        <v>4</v>
      </c>
      <c r="B1401" s="14"/>
      <c r="C1401" s="26" t="str">
        <f t="shared" si="153"/>
        <v>Q4-1899</v>
      </c>
      <c r="D1401" s="27" t="str">
        <f t="shared" si="154"/>
        <v>1900</v>
      </c>
      <c r="E1401" s="26" t="str">
        <f t="shared" si="155"/>
        <v>Q4</v>
      </c>
      <c r="F1401" s="25" t="str">
        <f t="shared" si="156"/>
        <v>Jan-00</v>
      </c>
      <c r="G1401" s="26" t="str">
        <f t="shared" si="157"/>
        <v>Sat</v>
      </c>
      <c r="H1401" s="5"/>
      <c r="I1401" s="42" t="e">
        <f>VLOOKUP(H1401,TABLES!$A$2:$B$146,2,FALSE)</f>
        <v>#N/A</v>
      </c>
      <c r="J1401" s="42" t="e">
        <f>VLOOKUP(I1401,TABLES!$B$2:$C$146,2,FALSE)</f>
        <v>#N/A</v>
      </c>
      <c r="K1401" s="2"/>
      <c r="L1401" s="21">
        <v>0</v>
      </c>
      <c r="M1401" s="21">
        <v>0</v>
      </c>
      <c r="N1401" s="26" t="str">
        <f t="shared" si="158"/>
        <v>0:00</v>
      </c>
      <c r="O1401" s="26">
        <f t="shared" si="159"/>
        <v>0</v>
      </c>
      <c r="P1401" s="42" t="str">
        <f>VLOOKUP(O1401,TABLES!$F$2:$H$8,3)</f>
        <v>zero</v>
      </c>
      <c r="Q1401" s="5"/>
    </row>
    <row r="1402" spans="1:17" x14ac:dyDescent="0.35">
      <c r="A1402" s="39" t="s">
        <v>4</v>
      </c>
      <c r="B1402" s="14"/>
      <c r="C1402" s="26" t="str">
        <f t="shared" si="153"/>
        <v>Q4-1899</v>
      </c>
      <c r="D1402" s="27" t="str">
        <f t="shared" si="154"/>
        <v>1900</v>
      </c>
      <c r="E1402" s="26" t="str">
        <f t="shared" si="155"/>
        <v>Q4</v>
      </c>
      <c r="F1402" s="25" t="str">
        <f t="shared" si="156"/>
        <v>Jan-00</v>
      </c>
      <c r="G1402" s="26" t="str">
        <f t="shared" si="157"/>
        <v>Sat</v>
      </c>
      <c r="H1402" s="5"/>
      <c r="I1402" s="42" t="e">
        <f>VLOOKUP(H1402,TABLES!$A$2:$B$146,2,FALSE)</f>
        <v>#N/A</v>
      </c>
      <c r="J1402" s="42" t="e">
        <f>VLOOKUP(I1402,TABLES!$B$2:$C$146,2,FALSE)</f>
        <v>#N/A</v>
      </c>
      <c r="K1402" s="2"/>
      <c r="L1402" s="21">
        <v>0</v>
      </c>
      <c r="M1402" s="21">
        <v>0</v>
      </c>
      <c r="N1402" s="26" t="str">
        <f t="shared" si="158"/>
        <v>0:00</v>
      </c>
      <c r="O1402" s="26">
        <f t="shared" si="159"/>
        <v>0</v>
      </c>
      <c r="P1402" s="42" t="str">
        <f>VLOOKUP(O1402,TABLES!$F$2:$H$8,3)</f>
        <v>zero</v>
      </c>
      <c r="Q1402" s="5"/>
    </row>
    <row r="1403" spans="1:17" x14ac:dyDescent="0.35">
      <c r="A1403" s="39" t="s">
        <v>4</v>
      </c>
      <c r="B1403" s="14"/>
      <c r="C1403" s="26" t="str">
        <f t="shared" si="153"/>
        <v>Q4-1899</v>
      </c>
      <c r="D1403" s="27" t="str">
        <f t="shared" si="154"/>
        <v>1900</v>
      </c>
      <c r="E1403" s="26" t="str">
        <f t="shared" si="155"/>
        <v>Q4</v>
      </c>
      <c r="F1403" s="25" t="str">
        <f t="shared" si="156"/>
        <v>Jan-00</v>
      </c>
      <c r="G1403" s="26" t="str">
        <f t="shared" si="157"/>
        <v>Sat</v>
      </c>
      <c r="H1403" s="5"/>
      <c r="I1403" s="42" t="e">
        <f>VLOOKUP(H1403,TABLES!$A$2:$B$146,2,FALSE)</f>
        <v>#N/A</v>
      </c>
      <c r="J1403" s="42" t="e">
        <f>VLOOKUP(I1403,TABLES!$B$2:$C$146,2,FALSE)</f>
        <v>#N/A</v>
      </c>
      <c r="K1403" s="2"/>
      <c r="L1403" s="21">
        <v>0</v>
      </c>
      <c r="M1403" s="21">
        <v>0</v>
      </c>
      <c r="N1403" s="26" t="str">
        <f t="shared" si="158"/>
        <v>0:00</v>
      </c>
      <c r="O1403" s="26">
        <f t="shared" si="159"/>
        <v>0</v>
      </c>
      <c r="P1403" s="42" t="str">
        <f>VLOOKUP(O1403,TABLES!$F$2:$H$8,3)</f>
        <v>zero</v>
      </c>
      <c r="Q1403" s="5"/>
    </row>
    <row r="1404" spans="1:17" x14ac:dyDescent="0.35">
      <c r="A1404" s="39" t="s">
        <v>4</v>
      </c>
      <c r="B1404" s="14"/>
      <c r="C1404" s="26" t="str">
        <f t="shared" si="153"/>
        <v>Q4-1899</v>
      </c>
      <c r="D1404" s="27" t="str">
        <f t="shared" si="154"/>
        <v>1900</v>
      </c>
      <c r="E1404" s="26" t="str">
        <f t="shared" si="155"/>
        <v>Q4</v>
      </c>
      <c r="F1404" s="25" t="str">
        <f t="shared" si="156"/>
        <v>Jan-00</v>
      </c>
      <c r="G1404" s="26" t="str">
        <f t="shared" si="157"/>
        <v>Sat</v>
      </c>
      <c r="H1404" s="5"/>
      <c r="I1404" s="42" t="e">
        <f>VLOOKUP(H1404,TABLES!$A$2:$B$146,2,FALSE)</f>
        <v>#N/A</v>
      </c>
      <c r="J1404" s="42" t="e">
        <f>VLOOKUP(I1404,TABLES!$B$2:$C$146,2,FALSE)</f>
        <v>#N/A</v>
      </c>
      <c r="K1404" s="2"/>
      <c r="L1404" s="21">
        <v>0</v>
      </c>
      <c r="M1404" s="21">
        <v>0</v>
      </c>
      <c r="N1404" s="26" t="str">
        <f t="shared" si="158"/>
        <v>0:00</v>
      </c>
      <c r="O1404" s="26">
        <f t="shared" si="159"/>
        <v>0</v>
      </c>
      <c r="P1404" s="42" t="str">
        <f>VLOOKUP(O1404,TABLES!$F$2:$H$8,3)</f>
        <v>zero</v>
      </c>
      <c r="Q1404" s="5"/>
    </row>
    <row r="1405" spans="1:17" x14ac:dyDescent="0.35">
      <c r="A1405" s="39" t="s">
        <v>4</v>
      </c>
      <c r="B1405" s="14"/>
      <c r="C1405" s="26" t="str">
        <f t="shared" si="153"/>
        <v>Q4-1899</v>
      </c>
      <c r="D1405" s="27" t="str">
        <f t="shared" si="154"/>
        <v>1900</v>
      </c>
      <c r="E1405" s="26" t="str">
        <f t="shared" si="155"/>
        <v>Q4</v>
      </c>
      <c r="F1405" s="25" t="str">
        <f t="shared" si="156"/>
        <v>Jan-00</v>
      </c>
      <c r="G1405" s="26" t="str">
        <f t="shared" si="157"/>
        <v>Sat</v>
      </c>
      <c r="H1405" s="5"/>
      <c r="I1405" s="42" t="e">
        <f>VLOOKUP(H1405,TABLES!$A$2:$B$146,2,FALSE)</f>
        <v>#N/A</v>
      </c>
      <c r="J1405" s="42" t="e">
        <f>VLOOKUP(I1405,TABLES!$B$2:$C$146,2,FALSE)</f>
        <v>#N/A</v>
      </c>
      <c r="K1405" s="2"/>
      <c r="L1405" s="21">
        <v>0</v>
      </c>
      <c r="M1405" s="21">
        <v>0</v>
      </c>
      <c r="N1405" s="26" t="str">
        <f t="shared" si="158"/>
        <v>0:00</v>
      </c>
      <c r="O1405" s="26">
        <f t="shared" si="159"/>
        <v>0</v>
      </c>
      <c r="P1405" s="42" t="str">
        <f>VLOOKUP(O1405,TABLES!$F$2:$H$8,3)</f>
        <v>zero</v>
      </c>
      <c r="Q1405" s="5"/>
    </row>
    <row r="1406" spans="1:17" x14ac:dyDescent="0.35">
      <c r="A1406" s="39" t="s">
        <v>4</v>
      </c>
      <c r="B1406" s="14"/>
      <c r="C1406" s="26" t="str">
        <f t="shared" si="153"/>
        <v>Q4-1899</v>
      </c>
      <c r="D1406" s="27" t="str">
        <f t="shared" si="154"/>
        <v>1900</v>
      </c>
      <c r="E1406" s="26" t="str">
        <f t="shared" si="155"/>
        <v>Q4</v>
      </c>
      <c r="F1406" s="25" t="str">
        <f t="shared" si="156"/>
        <v>Jan-00</v>
      </c>
      <c r="G1406" s="26" t="str">
        <f t="shared" si="157"/>
        <v>Sat</v>
      </c>
      <c r="H1406" s="5"/>
      <c r="I1406" s="42" t="e">
        <f>VLOOKUP(H1406,TABLES!$A$2:$B$146,2,FALSE)</f>
        <v>#N/A</v>
      </c>
      <c r="J1406" s="42" t="e">
        <f>VLOOKUP(I1406,TABLES!$B$2:$C$146,2,FALSE)</f>
        <v>#N/A</v>
      </c>
      <c r="K1406" s="2"/>
      <c r="L1406" s="21">
        <v>0</v>
      </c>
      <c r="M1406" s="21">
        <v>0</v>
      </c>
      <c r="N1406" s="26" t="str">
        <f t="shared" si="158"/>
        <v>0:00</v>
      </c>
      <c r="O1406" s="26">
        <f t="shared" si="159"/>
        <v>0</v>
      </c>
      <c r="P1406" s="42" t="str">
        <f>VLOOKUP(O1406,TABLES!$F$2:$H$8,3)</f>
        <v>zero</v>
      </c>
      <c r="Q1406" s="5"/>
    </row>
    <row r="1407" spans="1:17" x14ac:dyDescent="0.35">
      <c r="A1407" s="39" t="s">
        <v>4</v>
      </c>
      <c r="B1407" s="14"/>
      <c r="C1407" s="26" t="str">
        <f t="shared" si="153"/>
        <v>Q4-1899</v>
      </c>
      <c r="D1407" s="27" t="str">
        <f t="shared" si="154"/>
        <v>1900</v>
      </c>
      <c r="E1407" s="26" t="str">
        <f t="shared" si="155"/>
        <v>Q4</v>
      </c>
      <c r="F1407" s="25" t="str">
        <f t="shared" si="156"/>
        <v>Jan-00</v>
      </c>
      <c r="G1407" s="26" t="str">
        <f t="shared" si="157"/>
        <v>Sat</v>
      </c>
      <c r="H1407" s="5"/>
      <c r="I1407" s="42" t="e">
        <f>VLOOKUP(H1407,TABLES!$A$2:$B$146,2,FALSE)</f>
        <v>#N/A</v>
      </c>
      <c r="J1407" s="42" t="e">
        <f>VLOOKUP(I1407,TABLES!$B$2:$C$146,2,FALSE)</f>
        <v>#N/A</v>
      </c>
      <c r="K1407" s="2"/>
      <c r="L1407" s="21">
        <v>0</v>
      </c>
      <c r="M1407" s="21">
        <v>0</v>
      </c>
      <c r="N1407" s="26" t="str">
        <f t="shared" si="158"/>
        <v>0:00</v>
      </c>
      <c r="O1407" s="26">
        <f t="shared" si="159"/>
        <v>0</v>
      </c>
      <c r="P1407" s="42" t="str">
        <f>VLOOKUP(O1407,TABLES!$F$2:$H$8,3)</f>
        <v>zero</v>
      </c>
      <c r="Q1407" s="5"/>
    </row>
    <row r="1408" spans="1:17" x14ac:dyDescent="0.35">
      <c r="A1408" s="39" t="s">
        <v>4</v>
      </c>
      <c r="B1408" s="14"/>
      <c r="C1408" s="26" t="str">
        <f t="shared" si="153"/>
        <v>Q4-1899</v>
      </c>
      <c r="D1408" s="27" t="str">
        <f t="shared" si="154"/>
        <v>1900</v>
      </c>
      <c r="E1408" s="26" t="str">
        <f t="shared" si="155"/>
        <v>Q4</v>
      </c>
      <c r="F1408" s="25" t="str">
        <f t="shared" si="156"/>
        <v>Jan-00</v>
      </c>
      <c r="G1408" s="26" t="str">
        <f t="shared" si="157"/>
        <v>Sat</v>
      </c>
      <c r="H1408" s="5"/>
      <c r="I1408" s="42" t="e">
        <f>VLOOKUP(H1408,TABLES!$A$2:$B$146,2,FALSE)</f>
        <v>#N/A</v>
      </c>
      <c r="J1408" s="42" t="e">
        <f>VLOOKUP(I1408,TABLES!$B$2:$C$146,2,FALSE)</f>
        <v>#N/A</v>
      </c>
      <c r="K1408" s="2"/>
      <c r="L1408" s="21">
        <v>0</v>
      </c>
      <c r="M1408" s="21">
        <v>0</v>
      </c>
      <c r="N1408" s="26" t="str">
        <f t="shared" si="158"/>
        <v>0:00</v>
      </c>
      <c r="O1408" s="26">
        <f t="shared" si="159"/>
        <v>0</v>
      </c>
      <c r="P1408" s="42" t="str">
        <f>VLOOKUP(O1408,TABLES!$F$2:$H$8,3)</f>
        <v>zero</v>
      </c>
      <c r="Q1408" s="5"/>
    </row>
    <row r="1409" spans="1:17" x14ac:dyDescent="0.35">
      <c r="A1409" s="39" t="s">
        <v>4</v>
      </c>
      <c r="B1409" s="14"/>
      <c r="C1409" s="26" t="str">
        <f t="shared" si="153"/>
        <v>Q4-1899</v>
      </c>
      <c r="D1409" s="27" t="str">
        <f t="shared" si="154"/>
        <v>1900</v>
      </c>
      <c r="E1409" s="26" t="str">
        <f t="shared" si="155"/>
        <v>Q4</v>
      </c>
      <c r="F1409" s="25" t="str">
        <f t="shared" si="156"/>
        <v>Jan-00</v>
      </c>
      <c r="G1409" s="26" t="str">
        <f t="shared" si="157"/>
        <v>Sat</v>
      </c>
      <c r="H1409" s="5"/>
      <c r="I1409" s="42" t="e">
        <f>VLOOKUP(H1409,TABLES!$A$2:$B$146,2,FALSE)</f>
        <v>#N/A</v>
      </c>
      <c r="J1409" s="42" t="e">
        <f>VLOOKUP(I1409,TABLES!$B$2:$C$146,2,FALSE)</f>
        <v>#N/A</v>
      </c>
      <c r="K1409" s="2"/>
      <c r="L1409" s="21">
        <v>0</v>
      </c>
      <c r="M1409" s="21">
        <v>0</v>
      </c>
      <c r="N1409" s="26" t="str">
        <f t="shared" si="158"/>
        <v>0:00</v>
      </c>
      <c r="O1409" s="26">
        <f t="shared" si="159"/>
        <v>0</v>
      </c>
      <c r="P1409" s="42" t="str">
        <f>VLOOKUP(O1409,TABLES!$F$2:$H$8,3)</f>
        <v>zero</v>
      </c>
      <c r="Q1409" s="5"/>
    </row>
    <row r="1410" spans="1:17" x14ac:dyDescent="0.35">
      <c r="A1410" s="39" t="s">
        <v>4</v>
      </c>
      <c r="B1410" s="14"/>
      <c r="C1410" s="26" t="str">
        <f t="shared" si="153"/>
        <v>Q4-1899</v>
      </c>
      <c r="D1410" s="27" t="str">
        <f t="shared" si="154"/>
        <v>1900</v>
      </c>
      <c r="E1410" s="26" t="str">
        <f t="shared" si="155"/>
        <v>Q4</v>
      </c>
      <c r="F1410" s="25" t="str">
        <f t="shared" si="156"/>
        <v>Jan-00</v>
      </c>
      <c r="G1410" s="26" t="str">
        <f t="shared" si="157"/>
        <v>Sat</v>
      </c>
      <c r="H1410" s="5"/>
      <c r="I1410" s="42" t="e">
        <f>VLOOKUP(H1410,TABLES!$A$2:$B$146,2,FALSE)</f>
        <v>#N/A</v>
      </c>
      <c r="J1410" s="42" t="e">
        <f>VLOOKUP(I1410,TABLES!$B$2:$C$146,2,FALSE)</f>
        <v>#N/A</v>
      </c>
      <c r="K1410" s="2"/>
      <c r="L1410" s="21">
        <v>0</v>
      </c>
      <c r="M1410" s="21">
        <v>0</v>
      </c>
      <c r="N1410" s="26" t="str">
        <f t="shared" si="158"/>
        <v>0:00</v>
      </c>
      <c r="O1410" s="26">
        <f t="shared" si="159"/>
        <v>0</v>
      </c>
      <c r="P1410" s="42" t="str">
        <f>VLOOKUP(O1410,TABLES!$F$2:$H$8,3)</f>
        <v>zero</v>
      </c>
      <c r="Q1410" s="5"/>
    </row>
    <row r="1411" spans="1:17" x14ac:dyDescent="0.35">
      <c r="A1411" s="39" t="s">
        <v>4</v>
      </c>
      <c r="B1411" s="14"/>
      <c r="C1411" s="26" t="str">
        <f t="shared" ref="C1411:C1461" si="160">"Q"&amp;CHOOSE(MONTH(B1411),4,4,4,1,1,1,2,2,2,3,3,3)&amp;"-"&amp;IF(MONTH(B1411)&lt;4,0,1)+YEAR(B1411)-1</f>
        <v>Q4-1899</v>
      </c>
      <c r="D1411" s="27" t="str">
        <f t="shared" ref="D1411:D1461" si="161">TEXT(B1411,"yyyy")</f>
        <v>1900</v>
      </c>
      <c r="E1411" s="26" t="str">
        <f t="shared" ref="E1411:E1461" si="162">"Q"&amp;CHOOSE(MONTH(B1411),4,4,4,1,1,1,2,2,2,3,3,3)</f>
        <v>Q4</v>
      </c>
      <c r="F1411" s="25" t="str">
        <f t="shared" ref="F1411:F1461" si="163">TEXT(B1411,"mmm-yy")</f>
        <v>Jan-00</v>
      </c>
      <c r="G1411" s="26" t="str">
        <f t="shared" ref="G1411:G1461" si="164">TEXT(B1411,"ddd")</f>
        <v>Sat</v>
      </c>
      <c r="H1411" s="5"/>
      <c r="I1411" s="42" t="e">
        <f>VLOOKUP(H1411,TABLES!$A$2:$B$146,2,FALSE)</f>
        <v>#N/A</v>
      </c>
      <c r="J1411" s="42" t="e">
        <f>VLOOKUP(I1411,TABLES!$B$2:$C$146,2,FALSE)</f>
        <v>#N/A</v>
      </c>
      <c r="K1411" s="2"/>
      <c r="L1411" s="21">
        <v>0</v>
      </c>
      <c r="M1411" s="21">
        <v>0</v>
      </c>
      <c r="N1411" s="26" t="str">
        <f t="shared" ref="N1411:N1461" si="165">TEXT(M1411-L1411,"H:MM")</f>
        <v>0:00</v>
      </c>
      <c r="O1411" s="26">
        <f t="shared" ref="O1411:O1461" si="166">(M1411-L1411)*1440</f>
        <v>0</v>
      </c>
      <c r="P1411" s="42" t="str">
        <f>VLOOKUP(O1411,TABLES!$F$2:$H$8,3)</f>
        <v>zero</v>
      </c>
      <c r="Q1411" s="5"/>
    </row>
    <row r="1412" spans="1:17" x14ac:dyDescent="0.35">
      <c r="A1412" s="39" t="s">
        <v>4</v>
      </c>
      <c r="B1412" s="14"/>
      <c r="C1412" s="26" t="str">
        <f t="shared" si="160"/>
        <v>Q4-1899</v>
      </c>
      <c r="D1412" s="27" t="str">
        <f t="shared" si="161"/>
        <v>1900</v>
      </c>
      <c r="E1412" s="26" t="str">
        <f t="shared" si="162"/>
        <v>Q4</v>
      </c>
      <c r="F1412" s="25" t="str">
        <f t="shared" si="163"/>
        <v>Jan-00</v>
      </c>
      <c r="G1412" s="26" t="str">
        <f t="shared" si="164"/>
        <v>Sat</v>
      </c>
      <c r="H1412" s="5"/>
      <c r="I1412" s="42" t="e">
        <f>VLOOKUP(H1412,TABLES!$A$2:$B$146,2,FALSE)</f>
        <v>#N/A</v>
      </c>
      <c r="J1412" s="42" t="e">
        <f>VLOOKUP(I1412,TABLES!$B$2:$C$146,2,FALSE)</f>
        <v>#N/A</v>
      </c>
      <c r="K1412" s="2"/>
      <c r="L1412" s="21">
        <v>0</v>
      </c>
      <c r="M1412" s="21">
        <v>0</v>
      </c>
      <c r="N1412" s="26" t="str">
        <f t="shared" si="165"/>
        <v>0:00</v>
      </c>
      <c r="O1412" s="26">
        <f t="shared" si="166"/>
        <v>0</v>
      </c>
      <c r="P1412" s="42" t="str">
        <f>VLOOKUP(O1412,TABLES!$F$2:$H$8,3)</f>
        <v>zero</v>
      </c>
      <c r="Q1412" s="5"/>
    </row>
    <row r="1413" spans="1:17" x14ac:dyDescent="0.35">
      <c r="A1413" s="39" t="s">
        <v>4</v>
      </c>
      <c r="B1413" s="14"/>
      <c r="C1413" s="26" t="str">
        <f t="shared" si="160"/>
        <v>Q4-1899</v>
      </c>
      <c r="D1413" s="27" t="str">
        <f t="shared" si="161"/>
        <v>1900</v>
      </c>
      <c r="E1413" s="26" t="str">
        <f t="shared" si="162"/>
        <v>Q4</v>
      </c>
      <c r="F1413" s="25" t="str">
        <f t="shared" si="163"/>
        <v>Jan-00</v>
      </c>
      <c r="G1413" s="26" t="str">
        <f t="shared" si="164"/>
        <v>Sat</v>
      </c>
      <c r="H1413" s="5"/>
      <c r="I1413" s="42" t="e">
        <f>VLOOKUP(H1413,TABLES!$A$2:$B$146,2,FALSE)</f>
        <v>#N/A</v>
      </c>
      <c r="J1413" s="42" t="e">
        <f>VLOOKUP(I1413,TABLES!$B$2:$C$146,2,FALSE)</f>
        <v>#N/A</v>
      </c>
      <c r="K1413" s="2"/>
      <c r="L1413" s="21">
        <v>0</v>
      </c>
      <c r="M1413" s="21">
        <v>0</v>
      </c>
      <c r="N1413" s="26" t="str">
        <f t="shared" si="165"/>
        <v>0:00</v>
      </c>
      <c r="O1413" s="26">
        <f t="shared" si="166"/>
        <v>0</v>
      </c>
      <c r="P1413" s="42" t="str">
        <f>VLOOKUP(O1413,TABLES!$F$2:$H$8,3)</f>
        <v>zero</v>
      </c>
      <c r="Q1413" s="5"/>
    </row>
    <row r="1414" spans="1:17" x14ac:dyDescent="0.35">
      <c r="A1414" s="39" t="s">
        <v>4</v>
      </c>
      <c r="B1414" s="14"/>
      <c r="C1414" s="26" t="str">
        <f t="shared" si="160"/>
        <v>Q4-1899</v>
      </c>
      <c r="D1414" s="27" t="str">
        <f t="shared" si="161"/>
        <v>1900</v>
      </c>
      <c r="E1414" s="26" t="str">
        <f t="shared" si="162"/>
        <v>Q4</v>
      </c>
      <c r="F1414" s="25" t="str">
        <f t="shared" si="163"/>
        <v>Jan-00</v>
      </c>
      <c r="G1414" s="26" t="str">
        <f t="shared" si="164"/>
        <v>Sat</v>
      </c>
      <c r="H1414" s="5"/>
      <c r="I1414" s="42" t="e">
        <f>VLOOKUP(H1414,TABLES!$A$2:$B$146,2,FALSE)</f>
        <v>#N/A</v>
      </c>
      <c r="J1414" s="42" t="e">
        <f>VLOOKUP(I1414,TABLES!$B$2:$C$146,2,FALSE)</f>
        <v>#N/A</v>
      </c>
      <c r="K1414" s="2"/>
      <c r="L1414" s="21">
        <v>0</v>
      </c>
      <c r="M1414" s="21">
        <v>0</v>
      </c>
      <c r="N1414" s="26" t="str">
        <f t="shared" si="165"/>
        <v>0:00</v>
      </c>
      <c r="O1414" s="26">
        <f t="shared" si="166"/>
        <v>0</v>
      </c>
      <c r="P1414" s="42" t="str">
        <f>VLOOKUP(O1414,TABLES!$F$2:$H$8,3)</f>
        <v>zero</v>
      </c>
      <c r="Q1414" s="5"/>
    </row>
    <row r="1415" spans="1:17" x14ac:dyDescent="0.35">
      <c r="A1415" s="39" t="s">
        <v>4</v>
      </c>
      <c r="B1415" s="14"/>
      <c r="C1415" s="26" t="str">
        <f t="shared" si="160"/>
        <v>Q4-1899</v>
      </c>
      <c r="D1415" s="27" t="str">
        <f t="shared" si="161"/>
        <v>1900</v>
      </c>
      <c r="E1415" s="26" t="str">
        <f t="shared" si="162"/>
        <v>Q4</v>
      </c>
      <c r="F1415" s="25" t="str">
        <f t="shared" si="163"/>
        <v>Jan-00</v>
      </c>
      <c r="G1415" s="26" t="str">
        <f t="shared" si="164"/>
        <v>Sat</v>
      </c>
      <c r="H1415" s="5"/>
      <c r="I1415" s="42" t="e">
        <f>VLOOKUP(H1415,TABLES!$A$2:$B$146,2,FALSE)</f>
        <v>#N/A</v>
      </c>
      <c r="J1415" s="42" t="e">
        <f>VLOOKUP(I1415,TABLES!$B$2:$C$146,2,FALSE)</f>
        <v>#N/A</v>
      </c>
      <c r="K1415" s="2"/>
      <c r="L1415" s="21">
        <v>0</v>
      </c>
      <c r="M1415" s="21">
        <v>0</v>
      </c>
      <c r="N1415" s="26" t="str">
        <f t="shared" si="165"/>
        <v>0:00</v>
      </c>
      <c r="O1415" s="26">
        <f t="shared" si="166"/>
        <v>0</v>
      </c>
      <c r="P1415" s="42" t="str">
        <f>VLOOKUP(O1415,TABLES!$F$2:$H$8,3)</f>
        <v>zero</v>
      </c>
      <c r="Q1415" s="5"/>
    </row>
    <row r="1416" spans="1:17" x14ac:dyDescent="0.35">
      <c r="A1416" s="39" t="s">
        <v>4</v>
      </c>
      <c r="B1416" s="14"/>
      <c r="C1416" s="26" t="str">
        <f t="shared" si="160"/>
        <v>Q4-1899</v>
      </c>
      <c r="D1416" s="27" t="str">
        <f t="shared" si="161"/>
        <v>1900</v>
      </c>
      <c r="E1416" s="26" t="str">
        <f t="shared" si="162"/>
        <v>Q4</v>
      </c>
      <c r="F1416" s="25" t="str">
        <f t="shared" si="163"/>
        <v>Jan-00</v>
      </c>
      <c r="G1416" s="26" t="str">
        <f t="shared" si="164"/>
        <v>Sat</v>
      </c>
      <c r="H1416" s="5"/>
      <c r="I1416" s="42" t="e">
        <f>VLOOKUP(H1416,TABLES!$A$2:$B$146,2,FALSE)</f>
        <v>#N/A</v>
      </c>
      <c r="J1416" s="42" t="e">
        <f>VLOOKUP(I1416,TABLES!$B$2:$C$146,2,FALSE)</f>
        <v>#N/A</v>
      </c>
      <c r="K1416" s="2"/>
      <c r="L1416" s="21">
        <v>0</v>
      </c>
      <c r="M1416" s="21">
        <v>0</v>
      </c>
      <c r="N1416" s="26" t="str">
        <f t="shared" si="165"/>
        <v>0:00</v>
      </c>
      <c r="O1416" s="26">
        <f t="shared" si="166"/>
        <v>0</v>
      </c>
      <c r="P1416" s="42" t="str">
        <f>VLOOKUP(O1416,TABLES!$F$2:$H$8,3)</f>
        <v>zero</v>
      </c>
      <c r="Q1416" s="5"/>
    </row>
    <row r="1417" spans="1:17" x14ac:dyDescent="0.35">
      <c r="A1417" s="39" t="s">
        <v>4</v>
      </c>
      <c r="B1417" s="14"/>
      <c r="C1417" s="26" t="str">
        <f t="shared" si="160"/>
        <v>Q4-1899</v>
      </c>
      <c r="D1417" s="27" t="str">
        <f t="shared" si="161"/>
        <v>1900</v>
      </c>
      <c r="E1417" s="26" t="str">
        <f t="shared" si="162"/>
        <v>Q4</v>
      </c>
      <c r="F1417" s="25" t="str">
        <f t="shared" si="163"/>
        <v>Jan-00</v>
      </c>
      <c r="G1417" s="26" t="str">
        <f t="shared" si="164"/>
        <v>Sat</v>
      </c>
      <c r="H1417" s="5"/>
      <c r="I1417" s="42" t="e">
        <f>VLOOKUP(H1417,TABLES!$A$2:$B$146,2,FALSE)</f>
        <v>#N/A</v>
      </c>
      <c r="J1417" s="42" t="e">
        <f>VLOOKUP(I1417,TABLES!$B$2:$C$146,2,FALSE)</f>
        <v>#N/A</v>
      </c>
      <c r="K1417" s="2"/>
      <c r="L1417" s="21">
        <v>0</v>
      </c>
      <c r="M1417" s="21">
        <v>0</v>
      </c>
      <c r="N1417" s="26" t="str">
        <f t="shared" si="165"/>
        <v>0:00</v>
      </c>
      <c r="O1417" s="26">
        <f t="shared" si="166"/>
        <v>0</v>
      </c>
      <c r="P1417" s="42" t="str">
        <f>VLOOKUP(O1417,TABLES!$F$2:$H$8,3)</f>
        <v>zero</v>
      </c>
      <c r="Q1417" s="5"/>
    </row>
    <row r="1418" spans="1:17" x14ac:dyDescent="0.35">
      <c r="A1418" s="39" t="s">
        <v>4</v>
      </c>
      <c r="B1418" s="14"/>
      <c r="C1418" s="26" t="str">
        <f t="shared" si="160"/>
        <v>Q4-1899</v>
      </c>
      <c r="D1418" s="27" t="str">
        <f t="shared" si="161"/>
        <v>1900</v>
      </c>
      <c r="E1418" s="26" t="str">
        <f t="shared" si="162"/>
        <v>Q4</v>
      </c>
      <c r="F1418" s="25" t="str">
        <f t="shared" si="163"/>
        <v>Jan-00</v>
      </c>
      <c r="G1418" s="26" t="str">
        <f t="shared" si="164"/>
        <v>Sat</v>
      </c>
      <c r="H1418" s="5"/>
      <c r="I1418" s="42" t="e">
        <f>VLOOKUP(H1418,TABLES!$A$2:$B$146,2,FALSE)</f>
        <v>#N/A</v>
      </c>
      <c r="J1418" s="42" t="e">
        <f>VLOOKUP(I1418,TABLES!$B$2:$C$146,2,FALSE)</f>
        <v>#N/A</v>
      </c>
      <c r="K1418" s="2"/>
      <c r="L1418" s="21">
        <v>0</v>
      </c>
      <c r="M1418" s="21">
        <v>0</v>
      </c>
      <c r="N1418" s="26" t="str">
        <f t="shared" si="165"/>
        <v>0:00</v>
      </c>
      <c r="O1418" s="26">
        <f t="shared" si="166"/>
        <v>0</v>
      </c>
      <c r="P1418" s="42" t="str">
        <f>VLOOKUP(O1418,TABLES!$F$2:$H$8,3)</f>
        <v>zero</v>
      </c>
      <c r="Q1418" s="5"/>
    </row>
    <row r="1419" spans="1:17" x14ac:dyDescent="0.35">
      <c r="A1419" s="39" t="s">
        <v>4</v>
      </c>
      <c r="B1419" s="14"/>
      <c r="C1419" s="26" t="str">
        <f t="shared" si="160"/>
        <v>Q4-1899</v>
      </c>
      <c r="D1419" s="27" t="str">
        <f t="shared" si="161"/>
        <v>1900</v>
      </c>
      <c r="E1419" s="26" t="str">
        <f t="shared" si="162"/>
        <v>Q4</v>
      </c>
      <c r="F1419" s="25" t="str">
        <f t="shared" si="163"/>
        <v>Jan-00</v>
      </c>
      <c r="G1419" s="26" t="str">
        <f t="shared" si="164"/>
        <v>Sat</v>
      </c>
      <c r="H1419" s="5"/>
      <c r="I1419" s="42" t="e">
        <f>VLOOKUP(H1419,TABLES!$A$2:$B$146,2,FALSE)</f>
        <v>#N/A</v>
      </c>
      <c r="J1419" s="42" t="e">
        <f>VLOOKUP(I1419,TABLES!$B$2:$C$146,2,FALSE)</f>
        <v>#N/A</v>
      </c>
      <c r="K1419" s="2"/>
      <c r="L1419" s="21">
        <v>0</v>
      </c>
      <c r="M1419" s="21">
        <v>0</v>
      </c>
      <c r="N1419" s="26" t="str">
        <f t="shared" si="165"/>
        <v>0:00</v>
      </c>
      <c r="O1419" s="26">
        <f t="shared" si="166"/>
        <v>0</v>
      </c>
      <c r="P1419" s="42" t="str">
        <f>VLOOKUP(O1419,TABLES!$F$2:$H$8,3)</f>
        <v>zero</v>
      </c>
      <c r="Q1419" s="5"/>
    </row>
    <row r="1420" spans="1:17" x14ac:dyDescent="0.35">
      <c r="A1420" s="39" t="s">
        <v>4</v>
      </c>
      <c r="B1420" s="14"/>
      <c r="C1420" s="26" t="str">
        <f t="shared" si="160"/>
        <v>Q4-1899</v>
      </c>
      <c r="D1420" s="27" t="str">
        <f t="shared" si="161"/>
        <v>1900</v>
      </c>
      <c r="E1420" s="26" t="str">
        <f t="shared" si="162"/>
        <v>Q4</v>
      </c>
      <c r="F1420" s="25" t="str">
        <f t="shared" si="163"/>
        <v>Jan-00</v>
      </c>
      <c r="G1420" s="26" t="str">
        <f t="shared" si="164"/>
        <v>Sat</v>
      </c>
      <c r="H1420" s="5"/>
      <c r="I1420" s="42" t="e">
        <f>VLOOKUP(H1420,TABLES!$A$2:$B$146,2,FALSE)</f>
        <v>#N/A</v>
      </c>
      <c r="J1420" s="42" t="e">
        <f>VLOOKUP(I1420,TABLES!$B$2:$C$146,2,FALSE)</f>
        <v>#N/A</v>
      </c>
      <c r="K1420" s="2"/>
      <c r="L1420" s="21">
        <v>0</v>
      </c>
      <c r="M1420" s="21">
        <v>0</v>
      </c>
      <c r="N1420" s="26" t="str">
        <f t="shared" si="165"/>
        <v>0:00</v>
      </c>
      <c r="O1420" s="26">
        <f t="shared" si="166"/>
        <v>0</v>
      </c>
      <c r="P1420" s="42" t="str">
        <f>VLOOKUP(O1420,TABLES!$F$2:$H$8,3)</f>
        <v>zero</v>
      </c>
      <c r="Q1420" s="5"/>
    </row>
    <row r="1421" spans="1:17" x14ac:dyDescent="0.35">
      <c r="A1421" s="39" t="s">
        <v>4</v>
      </c>
      <c r="B1421" s="14"/>
      <c r="C1421" s="26" t="str">
        <f t="shared" si="160"/>
        <v>Q4-1899</v>
      </c>
      <c r="D1421" s="27" t="str">
        <f t="shared" si="161"/>
        <v>1900</v>
      </c>
      <c r="E1421" s="26" t="str">
        <f t="shared" si="162"/>
        <v>Q4</v>
      </c>
      <c r="F1421" s="25" t="str">
        <f t="shared" si="163"/>
        <v>Jan-00</v>
      </c>
      <c r="G1421" s="26" t="str">
        <f t="shared" si="164"/>
        <v>Sat</v>
      </c>
      <c r="H1421" s="5"/>
      <c r="I1421" s="42" t="e">
        <f>VLOOKUP(H1421,TABLES!$A$2:$B$146,2,FALSE)</f>
        <v>#N/A</v>
      </c>
      <c r="J1421" s="42" t="e">
        <f>VLOOKUP(I1421,TABLES!$B$2:$C$146,2,FALSE)</f>
        <v>#N/A</v>
      </c>
      <c r="K1421" s="2"/>
      <c r="L1421" s="21">
        <v>0</v>
      </c>
      <c r="M1421" s="21">
        <v>0</v>
      </c>
      <c r="N1421" s="26" t="str">
        <f t="shared" si="165"/>
        <v>0:00</v>
      </c>
      <c r="O1421" s="26">
        <f t="shared" si="166"/>
        <v>0</v>
      </c>
      <c r="P1421" s="42" t="str">
        <f>VLOOKUP(O1421,TABLES!$F$2:$H$8,3)</f>
        <v>zero</v>
      </c>
      <c r="Q1421" s="5"/>
    </row>
    <row r="1422" spans="1:17" x14ac:dyDescent="0.35">
      <c r="A1422" s="39" t="s">
        <v>4</v>
      </c>
      <c r="B1422" s="14"/>
      <c r="C1422" s="26" t="str">
        <f t="shared" si="160"/>
        <v>Q4-1899</v>
      </c>
      <c r="D1422" s="27" t="str">
        <f t="shared" si="161"/>
        <v>1900</v>
      </c>
      <c r="E1422" s="26" t="str">
        <f t="shared" si="162"/>
        <v>Q4</v>
      </c>
      <c r="F1422" s="25" t="str">
        <f t="shared" si="163"/>
        <v>Jan-00</v>
      </c>
      <c r="G1422" s="26" t="str">
        <f t="shared" si="164"/>
        <v>Sat</v>
      </c>
      <c r="H1422" s="5"/>
      <c r="I1422" s="42" t="e">
        <f>VLOOKUP(H1422,TABLES!$A$2:$B$146,2,FALSE)</f>
        <v>#N/A</v>
      </c>
      <c r="J1422" s="42" t="e">
        <f>VLOOKUP(I1422,TABLES!$B$2:$C$146,2,FALSE)</f>
        <v>#N/A</v>
      </c>
      <c r="K1422" s="2"/>
      <c r="L1422" s="21">
        <v>0</v>
      </c>
      <c r="M1422" s="21">
        <v>0</v>
      </c>
      <c r="N1422" s="26" t="str">
        <f t="shared" si="165"/>
        <v>0:00</v>
      </c>
      <c r="O1422" s="26">
        <f t="shared" si="166"/>
        <v>0</v>
      </c>
      <c r="P1422" s="42" t="str">
        <f>VLOOKUP(O1422,TABLES!$F$2:$H$8,3)</f>
        <v>zero</v>
      </c>
      <c r="Q1422" s="5"/>
    </row>
    <row r="1423" spans="1:17" x14ac:dyDescent="0.35">
      <c r="A1423" s="39" t="s">
        <v>4</v>
      </c>
      <c r="B1423" s="14"/>
      <c r="C1423" s="26" t="str">
        <f t="shared" si="160"/>
        <v>Q4-1899</v>
      </c>
      <c r="D1423" s="27" t="str">
        <f t="shared" si="161"/>
        <v>1900</v>
      </c>
      <c r="E1423" s="26" t="str">
        <f t="shared" si="162"/>
        <v>Q4</v>
      </c>
      <c r="F1423" s="25" t="str">
        <f t="shared" si="163"/>
        <v>Jan-00</v>
      </c>
      <c r="G1423" s="26" t="str">
        <f t="shared" si="164"/>
        <v>Sat</v>
      </c>
      <c r="H1423" s="5"/>
      <c r="I1423" s="42" t="e">
        <f>VLOOKUP(H1423,TABLES!$A$2:$B$146,2,FALSE)</f>
        <v>#N/A</v>
      </c>
      <c r="J1423" s="42" t="e">
        <f>VLOOKUP(I1423,TABLES!$B$2:$C$146,2,FALSE)</f>
        <v>#N/A</v>
      </c>
      <c r="K1423" s="2"/>
      <c r="L1423" s="21">
        <v>0</v>
      </c>
      <c r="M1423" s="21">
        <v>0</v>
      </c>
      <c r="N1423" s="26" t="str">
        <f t="shared" si="165"/>
        <v>0:00</v>
      </c>
      <c r="O1423" s="26">
        <f t="shared" si="166"/>
        <v>0</v>
      </c>
      <c r="P1423" s="42" t="str">
        <f>VLOOKUP(O1423,TABLES!$F$2:$H$8,3)</f>
        <v>zero</v>
      </c>
      <c r="Q1423" s="5"/>
    </row>
    <row r="1424" spans="1:17" x14ac:dyDescent="0.35">
      <c r="A1424" s="39" t="s">
        <v>4</v>
      </c>
      <c r="B1424" s="14"/>
      <c r="C1424" s="26" t="str">
        <f t="shared" si="160"/>
        <v>Q4-1899</v>
      </c>
      <c r="D1424" s="27" t="str">
        <f t="shared" si="161"/>
        <v>1900</v>
      </c>
      <c r="E1424" s="26" t="str">
        <f t="shared" si="162"/>
        <v>Q4</v>
      </c>
      <c r="F1424" s="25" t="str">
        <f t="shared" si="163"/>
        <v>Jan-00</v>
      </c>
      <c r="G1424" s="26" t="str">
        <f t="shared" si="164"/>
        <v>Sat</v>
      </c>
      <c r="H1424" s="5"/>
      <c r="I1424" s="42" t="e">
        <f>VLOOKUP(H1424,TABLES!$A$2:$B$146,2,FALSE)</f>
        <v>#N/A</v>
      </c>
      <c r="J1424" s="42" t="e">
        <f>VLOOKUP(I1424,TABLES!$B$2:$C$146,2,FALSE)</f>
        <v>#N/A</v>
      </c>
      <c r="K1424" s="2"/>
      <c r="L1424" s="21">
        <v>0</v>
      </c>
      <c r="M1424" s="21">
        <v>0</v>
      </c>
      <c r="N1424" s="26" t="str">
        <f t="shared" si="165"/>
        <v>0:00</v>
      </c>
      <c r="O1424" s="26">
        <f t="shared" si="166"/>
        <v>0</v>
      </c>
      <c r="P1424" s="42" t="str">
        <f>VLOOKUP(O1424,TABLES!$F$2:$H$8,3)</f>
        <v>zero</v>
      </c>
      <c r="Q1424" s="5"/>
    </row>
    <row r="1425" spans="1:17" x14ac:dyDescent="0.35">
      <c r="A1425" s="39" t="s">
        <v>4</v>
      </c>
      <c r="B1425" s="14"/>
      <c r="C1425" s="26" t="str">
        <f t="shared" si="160"/>
        <v>Q4-1899</v>
      </c>
      <c r="D1425" s="27" t="str">
        <f t="shared" si="161"/>
        <v>1900</v>
      </c>
      <c r="E1425" s="26" t="str">
        <f t="shared" si="162"/>
        <v>Q4</v>
      </c>
      <c r="F1425" s="25" t="str">
        <f t="shared" si="163"/>
        <v>Jan-00</v>
      </c>
      <c r="G1425" s="26" t="str">
        <f t="shared" si="164"/>
        <v>Sat</v>
      </c>
      <c r="H1425" s="5"/>
      <c r="I1425" s="42" t="e">
        <f>VLOOKUP(H1425,TABLES!$A$2:$B$146,2,FALSE)</f>
        <v>#N/A</v>
      </c>
      <c r="J1425" s="42" t="e">
        <f>VLOOKUP(I1425,TABLES!$B$2:$C$146,2,FALSE)</f>
        <v>#N/A</v>
      </c>
      <c r="K1425" s="2"/>
      <c r="L1425" s="21">
        <v>0</v>
      </c>
      <c r="M1425" s="21">
        <v>0</v>
      </c>
      <c r="N1425" s="26" t="str">
        <f t="shared" si="165"/>
        <v>0:00</v>
      </c>
      <c r="O1425" s="26">
        <f t="shared" si="166"/>
        <v>0</v>
      </c>
      <c r="P1425" s="42" t="str">
        <f>VLOOKUP(O1425,TABLES!$F$2:$H$8,3)</f>
        <v>zero</v>
      </c>
      <c r="Q1425" s="5"/>
    </row>
    <row r="1426" spans="1:17" x14ac:dyDescent="0.35">
      <c r="A1426" s="39" t="s">
        <v>4</v>
      </c>
      <c r="B1426" s="14"/>
      <c r="C1426" s="26" t="str">
        <f t="shared" si="160"/>
        <v>Q4-1899</v>
      </c>
      <c r="D1426" s="27" t="str">
        <f t="shared" si="161"/>
        <v>1900</v>
      </c>
      <c r="E1426" s="26" t="str">
        <f t="shared" si="162"/>
        <v>Q4</v>
      </c>
      <c r="F1426" s="25" t="str">
        <f t="shared" si="163"/>
        <v>Jan-00</v>
      </c>
      <c r="G1426" s="26" t="str">
        <f t="shared" si="164"/>
        <v>Sat</v>
      </c>
      <c r="H1426" s="5"/>
      <c r="I1426" s="42" t="e">
        <f>VLOOKUP(H1426,TABLES!$A$2:$B$146,2,FALSE)</f>
        <v>#N/A</v>
      </c>
      <c r="J1426" s="42" t="e">
        <f>VLOOKUP(I1426,TABLES!$B$2:$C$146,2,FALSE)</f>
        <v>#N/A</v>
      </c>
      <c r="K1426" s="2"/>
      <c r="L1426" s="21">
        <v>0</v>
      </c>
      <c r="M1426" s="21">
        <v>0</v>
      </c>
      <c r="N1426" s="26" t="str">
        <f t="shared" si="165"/>
        <v>0:00</v>
      </c>
      <c r="O1426" s="26">
        <f t="shared" si="166"/>
        <v>0</v>
      </c>
      <c r="P1426" s="42" t="str">
        <f>VLOOKUP(O1426,TABLES!$F$2:$H$8,3)</f>
        <v>zero</v>
      </c>
      <c r="Q1426" s="5"/>
    </row>
    <row r="1427" spans="1:17" x14ac:dyDescent="0.35">
      <c r="A1427" s="39" t="s">
        <v>4</v>
      </c>
      <c r="B1427" s="14"/>
      <c r="C1427" s="26" t="str">
        <f t="shared" si="160"/>
        <v>Q4-1899</v>
      </c>
      <c r="D1427" s="27" t="str">
        <f t="shared" si="161"/>
        <v>1900</v>
      </c>
      <c r="E1427" s="26" t="str">
        <f t="shared" si="162"/>
        <v>Q4</v>
      </c>
      <c r="F1427" s="25" t="str">
        <f t="shared" si="163"/>
        <v>Jan-00</v>
      </c>
      <c r="G1427" s="26" t="str">
        <f t="shared" si="164"/>
        <v>Sat</v>
      </c>
      <c r="H1427" s="5"/>
      <c r="I1427" s="42" t="e">
        <f>VLOOKUP(H1427,TABLES!$A$2:$B$146,2,FALSE)</f>
        <v>#N/A</v>
      </c>
      <c r="J1427" s="42" t="e">
        <f>VLOOKUP(I1427,TABLES!$B$2:$C$146,2,FALSE)</f>
        <v>#N/A</v>
      </c>
      <c r="K1427" s="2"/>
      <c r="L1427" s="21">
        <v>0</v>
      </c>
      <c r="M1427" s="21">
        <v>0</v>
      </c>
      <c r="N1427" s="26" t="str">
        <f t="shared" si="165"/>
        <v>0:00</v>
      </c>
      <c r="O1427" s="26">
        <f t="shared" si="166"/>
        <v>0</v>
      </c>
      <c r="P1427" s="42" t="str">
        <f>VLOOKUP(O1427,TABLES!$F$2:$H$8,3)</f>
        <v>zero</v>
      </c>
      <c r="Q1427" s="5"/>
    </row>
    <row r="1428" spans="1:17" x14ac:dyDescent="0.35">
      <c r="A1428" s="39" t="s">
        <v>4</v>
      </c>
      <c r="B1428" s="14"/>
      <c r="C1428" s="26" t="str">
        <f t="shared" si="160"/>
        <v>Q4-1899</v>
      </c>
      <c r="D1428" s="27" t="str">
        <f t="shared" si="161"/>
        <v>1900</v>
      </c>
      <c r="E1428" s="26" t="str">
        <f t="shared" si="162"/>
        <v>Q4</v>
      </c>
      <c r="F1428" s="25" t="str">
        <f t="shared" si="163"/>
        <v>Jan-00</v>
      </c>
      <c r="G1428" s="26" t="str">
        <f t="shared" si="164"/>
        <v>Sat</v>
      </c>
      <c r="H1428" s="5"/>
      <c r="I1428" s="42" t="e">
        <f>VLOOKUP(H1428,TABLES!$A$2:$B$146,2,FALSE)</f>
        <v>#N/A</v>
      </c>
      <c r="J1428" s="42" t="e">
        <f>VLOOKUP(I1428,TABLES!$B$2:$C$146,2,FALSE)</f>
        <v>#N/A</v>
      </c>
      <c r="K1428" s="2"/>
      <c r="L1428" s="21">
        <v>0</v>
      </c>
      <c r="M1428" s="21">
        <v>0</v>
      </c>
      <c r="N1428" s="26" t="str">
        <f t="shared" si="165"/>
        <v>0:00</v>
      </c>
      <c r="O1428" s="26">
        <f t="shared" si="166"/>
        <v>0</v>
      </c>
      <c r="P1428" s="42" t="str">
        <f>VLOOKUP(O1428,TABLES!$F$2:$H$8,3)</f>
        <v>zero</v>
      </c>
      <c r="Q1428" s="5"/>
    </row>
    <row r="1429" spans="1:17" x14ac:dyDescent="0.35">
      <c r="A1429" s="39" t="s">
        <v>4</v>
      </c>
      <c r="B1429" s="14"/>
      <c r="C1429" s="26" t="str">
        <f t="shared" si="160"/>
        <v>Q4-1899</v>
      </c>
      <c r="D1429" s="27" t="str">
        <f t="shared" si="161"/>
        <v>1900</v>
      </c>
      <c r="E1429" s="26" t="str">
        <f t="shared" si="162"/>
        <v>Q4</v>
      </c>
      <c r="F1429" s="25" t="str">
        <f t="shared" si="163"/>
        <v>Jan-00</v>
      </c>
      <c r="G1429" s="26" t="str">
        <f t="shared" si="164"/>
        <v>Sat</v>
      </c>
      <c r="H1429" s="5"/>
      <c r="I1429" s="42" t="e">
        <f>VLOOKUP(H1429,TABLES!$A$2:$B$146,2,FALSE)</f>
        <v>#N/A</v>
      </c>
      <c r="J1429" s="42" t="e">
        <f>VLOOKUP(I1429,TABLES!$B$2:$C$146,2,FALSE)</f>
        <v>#N/A</v>
      </c>
      <c r="K1429" s="2"/>
      <c r="L1429" s="21">
        <v>0</v>
      </c>
      <c r="M1429" s="21">
        <v>0</v>
      </c>
      <c r="N1429" s="26" t="str">
        <f t="shared" si="165"/>
        <v>0:00</v>
      </c>
      <c r="O1429" s="26">
        <f t="shared" si="166"/>
        <v>0</v>
      </c>
      <c r="P1429" s="42" t="str">
        <f>VLOOKUP(O1429,TABLES!$F$2:$H$8,3)</f>
        <v>zero</v>
      </c>
      <c r="Q1429" s="5"/>
    </row>
    <row r="1430" spans="1:17" x14ac:dyDescent="0.35">
      <c r="A1430" s="39" t="s">
        <v>4</v>
      </c>
      <c r="B1430" s="14"/>
      <c r="C1430" s="26" t="str">
        <f t="shared" si="160"/>
        <v>Q4-1899</v>
      </c>
      <c r="D1430" s="27" t="str">
        <f t="shared" si="161"/>
        <v>1900</v>
      </c>
      <c r="E1430" s="26" t="str">
        <f t="shared" si="162"/>
        <v>Q4</v>
      </c>
      <c r="F1430" s="25" t="str">
        <f t="shared" si="163"/>
        <v>Jan-00</v>
      </c>
      <c r="G1430" s="26" t="str">
        <f t="shared" si="164"/>
        <v>Sat</v>
      </c>
      <c r="H1430" s="5"/>
      <c r="I1430" s="42" t="e">
        <f>VLOOKUP(H1430,TABLES!$A$2:$B$146,2,FALSE)</f>
        <v>#N/A</v>
      </c>
      <c r="J1430" s="42" t="e">
        <f>VLOOKUP(I1430,TABLES!$B$2:$C$146,2,FALSE)</f>
        <v>#N/A</v>
      </c>
      <c r="K1430" s="2"/>
      <c r="L1430" s="21">
        <v>0</v>
      </c>
      <c r="M1430" s="21">
        <v>0</v>
      </c>
      <c r="N1430" s="26" t="str">
        <f t="shared" si="165"/>
        <v>0:00</v>
      </c>
      <c r="O1430" s="26">
        <f t="shared" si="166"/>
        <v>0</v>
      </c>
      <c r="P1430" s="42" t="str">
        <f>VLOOKUP(O1430,TABLES!$F$2:$H$8,3)</f>
        <v>zero</v>
      </c>
      <c r="Q1430" s="5"/>
    </row>
    <row r="1431" spans="1:17" x14ac:dyDescent="0.35">
      <c r="A1431" s="39" t="s">
        <v>4</v>
      </c>
      <c r="B1431" s="14"/>
      <c r="C1431" s="26" t="str">
        <f t="shared" si="160"/>
        <v>Q4-1899</v>
      </c>
      <c r="D1431" s="27" t="str">
        <f t="shared" si="161"/>
        <v>1900</v>
      </c>
      <c r="E1431" s="26" t="str">
        <f t="shared" si="162"/>
        <v>Q4</v>
      </c>
      <c r="F1431" s="25" t="str">
        <f t="shared" si="163"/>
        <v>Jan-00</v>
      </c>
      <c r="G1431" s="26" t="str">
        <f t="shared" si="164"/>
        <v>Sat</v>
      </c>
      <c r="H1431" s="5"/>
      <c r="I1431" s="42" t="e">
        <f>VLOOKUP(H1431,TABLES!$A$2:$B$146,2,FALSE)</f>
        <v>#N/A</v>
      </c>
      <c r="J1431" s="42" t="e">
        <f>VLOOKUP(I1431,TABLES!$B$2:$C$146,2,FALSE)</f>
        <v>#N/A</v>
      </c>
      <c r="K1431" s="2"/>
      <c r="L1431" s="21">
        <v>0</v>
      </c>
      <c r="M1431" s="21">
        <v>0</v>
      </c>
      <c r="N1431" s="26" t="str">
        <f t="shared" si="165"/>
        <v>0:00</v>
      </c>
      <c r="O1431" s="26">
        <f t="shared" si="166"/>
        <v>0</v>
      </c>
      <c r="P1431" s="42" t="str">
        <f>VLOOKUP(O1431,TABLES!$F$2:$H$8,3)</f>
        <v>zero</v>
      </c>
      <c r="Q1431" s="5"/>
    </row>
    <row r="1432" spans="1:17" x14ac:dyDescent="0.35">
      <c r="A1432" s="39" t="s">
        <v>4</v>
      </c>
      <c r="B1432" s="14"/>
      <c r="C1432" s="26" t="str">
        <f t="shared" si="160"/>
        <v>Q4-1899</v>
      </c>
      <c r="D1432" s="27" t="str">
        <f t="shared" si="161"/>
        <v>1900</v>
      </c>
      <c r="E1432" s="26" t="str">
        <f t="shared" si="162"/>
        <v>Q4</v>
      </c>
      <c r="F1432" s="25" t="str">
        <f t="shared" si="163"/>
        <v>Jan-00</v>
      </c>
      <c r="G1432" s="26" t="str">
        <f t="shared" si="164"/>
        <v>Sat</v>
      </c>
      <c r="H1432" s="5"/>
      <c r="I1432" s="42" t="e">
        <f>VLOOKUP(H1432,TABLES!$A$2:$B$146,2,FALSE)</f>
        <v>#N/A</v>
      </c>
      <c r="J1432" s="42" t="e">
        <f>VLOOKUP(I1432,TABLES!$B$2:$C$146,2,FALSE)</f>
        <v>#N/A</v>
      </c>
      <c r="K1432" s="2"/>
      <c r="L1432" s="21">
        <v>0</v>
      </c>
      <c r="M1432" s="21">
        <v>0</v>
      </c>
      <c r="N1432" s="26" t="str">
        <f t="shared" si="165"/>
        <v>0:00</v>
      </c>
      <c r="O1432" s="26">
        <f t="shared" si="166"/>
        <v>0</v>
      </c>
      <c r="P1432" s="42" t="str">
        <f>VLOOKUP(O1432,TABLES!$F$2:$H$8,3)</f>
        <v>zero</v>
      </c>
      <c r="Q1432" s="5"/>
    </row>
    <row r="1433" spans="1:17" x14ac:dyDescent="0.35">
      <c r="A1433" s="39" t="s">
        <v>4</v>
      </c>
      <c r="B1433" s="14"/>
      <c r="C1433" s="26" t="str">
        <f t="shared" si="160"/>
        <v>Q4-1899</v>
      </c>
      <c r="D1433" s="27" t="str">
        <f t="shared" si="161"/>
        <v>1900</v>
      </c>
      <c r="E1433" s="26" t="str">
        <f t="shared" si="162"/>
        <v>Q4</v>
      </c>
      <c r="F1433" s="25" t="str">
        <f t="shared" si="163"/>
        <v>Jan-00</v>
      </c>
      <c r="G1433" s="26" t="str">
        <f t="shared" si="164"/>
        <v>Sat</v>
      </c>
      <c r="H1433" s="5"/>
      <c r="I1433" s="42" t="e">
        <f>VLOOKUP(H1433,TABLES!$A$2:$B$146,2,FALSE)</f>
        <v>#N/A</v>
      </c>
      <c r="J1433" s="42" t="e">
        <f>VLOOKUP(I1433,TABLES!$B$2:$C$146,2,FALSE)</f>
        <v>#N/A</v>
      </c>
      <c r="K1433" s="2"/>
      <c r="L1433" s="21">
        <v>0</v>
      </c>
      <c r="M1433" s="21">
        <v>0</v>
      </c>
      <c r="N1433" s="26" t="str">
        <f t="shared" si="165"/>
        <v>0:00</v>
      </c>
      <c r="O1433" s="26">
        <f t="shared" si="166"/>
        <v>0</v>
      </c>
      <c r="P1433" s="42" t="str">
        <f>VLOOKUP(O1433,TABLES!$F$2:$H$8,3)</f>
        <v>zero</v>
      </c>
      <c r="Q1433" s="5"/>
    </row>
    <row r="1434" spans="1:17" x14ac:dyDescent="0.35">
      <c r="A1434" s="39" t="s">
        <v>4</v>
      </c>
      <c r="B1434" s="14"/>
      <c r="C1434" s="26" t="str">
        <f t="shared" si="160"/>
        <v>Q4-1899</v>
      </c>
      <c r="D1434" s="27" t="str">
        <f t="shared" si="161"/>
        <v>1900</v>
      </c>
      <c r="E1434" s="26" t="str">
        <f t="shared" si="162"/>
        <v>Q4</v>
      </c>
      <c r="F1434" s="25" t="str">
        <f t="shared" si="163"/>
        <v>Jan-00</v>
      </c>
      <c r="G1434" s="26" t="str">
        <f t="shared" si="164"/>
        <v>Sat</v>
      </c>
      <c r="H1434" s="5"/>
      <c r="I1434" s="42" t="e">
        <f>VLOOKUP(H1434,TABLES!$A$2:$B$146,2,FALSE)</f>
        <v>#N/A</v>
      </c>
      <c r="J1434" s="42" t="e">
        <f>VLOOKUP(I1434,TABLES!$B$2:$C$146,2,FALSE)</f>
        <v>#N/A</v>
      </c>
      <c r="K1434" s="2"/>
      <c r="L1434" s="21">
        <v>0</v>
      </c>
      <c r="M1434" s="21">
        <v>0</v>
      </c>
      <c r="N1434" s="26" t="str">
        <f t="shared" si="165"/>
        <v>0:00</v>
      </c>
      <c r="O1434" s="26">
        <f t="shared" si="166"/>
        <v>0</v>
      </c>
      <c r="P1434" s="42" t="str">
        <f>VLOOKUP(O1434,TABLES!$F$2:$H$8,3)</f>
        <v>zero</v>
      </c>
      <c r="Q1434" s="5"/>
    </row>
    <row r="1435" spans="1:17" x14ac:dyDescent="0.35">
      <c r="A1435" s="39" t="s">
        <v>4</v>
      </c>
      <c r="B1435" s="14"/>
      <c r="C1435" s="26" t="str">
        <f t="shared" si="160"/>
        <v>Q4-1899</v>
      </c>
      <c r="D1435" s="27" t="str">
        <f t="shared" si="161"/>
        <v>1900</v>
      </c>
      <c r="E1435" s="26" t="str">
        <f t="shared" si="162"/>
        <v>Q4</v>
      </c>
      <c r="F1435" s="25" t="str">
        <f t="shared" si="163"/>
        <v>Jan-00</v>
      </c>
      <c r="G1435" s="26" t="str">
        <f t="shared" si="164"/>
        <v>Sat</v>
      </c>
      <c r="H1435" s="5"/>
      <c r="I1435" s="42" t="e">
        <f>VLOOKUP(H1435,TABLES!$A$2:$B$146,2,FALSE)</f>
        <v>#N/A</v>
      </c>
      <c r="J1435" s="42" t="e">
        <f>VLOOKUP(I1435,TABLES!$B$2:$C$146,2,FALSE)</f>
        <v>#N/A</v>
      </c>
      <c r="K1435" s="2"/>
      <c r="L1435" s="21">
        <v>0</v>
      </c>
      <c r="M1435" s="21">
        <v>0</v>
      </c>
      <c r="N1435" s="26" t="str">
        <f t="shared" si="165"/>
        <v>0:00</v>
      </c>
      <c r="O1435" s="26">
        <f t="shared" si="166"/>
        <v>0</v>
      </c>
      <c r="P1435" s="42" t="str">
        <f>VLOOKUP(O1435,TABLES!$F$2:$H$8,3)</f>
        <v>zero</v>
      </c>
      <c r="Q1435" s="5"/>
    </row>
    <row r="1436" spans="1:17" x14ac:dyDescent="0.35">
      <c r="A1436" s="39" t="s">
        <v>4</v>
      </c>
      <c r="B1436" s="14"/>
      <c r="C1436" s="26" t="str">
        <f t="shared" si="160"/>
        <v>Q4-1899</v>
      </c>
      <c r="D1436" s="27" t="str">
        <f t="shared" si="161"/>
        <v>1900</v>
      </c>
      <c r="E1436" s="26" t="str">
        <f t="shared" si="162"/>
        <v>Q4</v>
      </c>
      <c r="F1436" s="25" t="str">
        <f t="shared" si="163"/>
        <v>Jan-00</v>
      </c>
      <c r="G1436" s="26" t="str">
        <f t="shared" si="164"/>
        <v>Sat</v>
      </c>
      <c r="H1436" s="5"/>
      <c r="I1436" s="42" t="e">
        <f>VLOOKUP(H1436,TABLES!$A$2:$B$146,2,FALSE)</f>
        <v>#N/A</v>
      </c>
      <c r="J1436" s="42" t="e">
        <f>VLOOKUP(I1436,TABLES!$B$2:$C$146,2,FALSE)</f>
        <v>#N/A</v>
      </c>
      <c r="K1436" s="2"/>
      <c r="L1436" s="21">
        <v>0</v>
      </c>
      <c r="M1436" s="21">
        <v>0</v>
      </c>
      <c r="N1436" s="26" t="str">
        <f t="shared" si="165"/>
        <v>0:00</v>
      </c>
      <c r="O1436" s="26">
        <f t="shared" si="166"/>
        <v>0</v>
      </c>
      <c r="P1436" s="42" t="str">
        <f>VLOOKUP(O1436,TABLES!$F$2:$H$8,3)</f>
        <v>zero</v>
      </c>
      <c r="Q1436" s="5"/>
    </row>
    <row r="1437" spans="1:17" x14ac:dyDescent="0.35">
      <c r="A1437" s="39" t="s">
        <v>4</v>
      </c>
      <c r="B1437" s="14"/>
      <c r="C1437" s="26" t="str">
        <f t="shared" si="160"/>
        <v>Q4-1899</v>
      </c>
      <c r="D1437" s="27" t="str">
        <f t="shared" si="161"/>
        <v>1900</v>
      </c>
      <c r="E1437" s="26" t="str">
        <f t="shared" si="162"/>
        <v>Q4</v>
      </c>
      <c r="F1437" s="25" t="str">
        <f t="shared" si="163"/>
        <v>Jan-00</v>
      </c>
      <c r="G1437" s="26" t="str">
        <f t="shared" si="164"/>
        <v>Sat</v>
      </c>
      <c r="H1437" s="5"/>
      <c r="I1437" s="42" t="e">
        <f>VLOOKUP(H1437,TABLES!$A$2:$B$146,2,FALSE)</f>
        <v>#N/A</v>
      </c>
      <c r="J1437" s="42" t="e">
        <f>VLOOKUP(I1437,TABLES!$B$2:$C$146,2,FALSE)</f>
        <v>#N/A</v>
      </c>
      <c r="K1437" s="2"/>
      <c r="L1437" s="21">
        <v>0</v>
      </c>
      <c r="M1437" s="21">
        <v>0</v>
      </c>
      <c r="N1437" s="26" t="str">
        <f t="shared" si="165"/>
        <v>0:00</v>
      </c>
      <c r="O1437" s="26">
        <f t="shared" si="166"/>
        <v>0</v>
      </c>
      <c r="P1437" s="42" t="str">
        <f>VLOOKUP(O1437,TABLES!$F$2:$H$8,3)</f>
        <v>zero</v>
      </c>
      <c r="Q1437" s="5"/>
    </row>
    <row r="1438" spans="1:17" x14ac:dyDescent="0.35">
      <c r="A1438" s="39" t="s">
        <v>4</v>
      </c>
      <c r="B1438" s="14"/>
      <c r="C1438" s="26" t="str">
        <f t="shared" si="160"/>
        <v>Q4-1899</v>
      </c>
      <c r="D1438" s="27" t="str">
        <f t="shared" si="161"/>
        <v>1900</v>
      </c>
      <c r="E1438" s="26" t="str">
        <f t="shared" si="162"/>
        <v>Q4</v>
      </c>
      <c r="F1438" s="25" t="str">
        <f t="shared" si="163"/>
        <v>Jan-00</v>
      </c>
      <c r="G1438" s="26" t="str">
        <f t="shared" si="164"/>
        <v>Sat</v>
      </c>
      <c r="H1438" s="5"/>
      <c r="I1438" s="42" t="e">
        <f>VLOOKUP(H1438,TABLES!$A$2:$B$146,2,FALSE)</f>
        <v>#N/A</v>
      </c>
      <c r="J1438" s="42" t="e">
        <f>VLOOKUP(I1438,TABLES!$B$2:$C$146,2,FALSE)</f>
        <v>#N/A</v>
      </c>
      <c r="K1438" s="2"/>
      <c r="L1438" s="21">
        <v>0</v>
      </c>
      <c r="M1438" s="21">
        <v>0</v>
      </c>
      <c r="N1438" s="26" t="str">
        <f t="shared" si="165"/>
        <v>0:00</v>
      </c>
      <c r="O1438" s="26">
        <f t="shared" si="166"/>
        <v>0</v>
      </c>
      <c r="P1438" s="42" t="str">
        <f>VLOOKUP(O1438,TABLES!$F$2:$H$8,3)</f>
        <v>zero</v>
      </c>
      <c r="Q1438" s="5"/>
    </row>
    <row r="1439" spans="1:17" x14ac:dyDescent="0.35">
      <c r="A1439" s="39" t="s">
        <v>4</v>
      </c>
      <c r="B1439" s="14"/>
      <c r="C1439" s="26" t="str">
        <f t="shared" si="160"/>
        <v>Q4-1899</v>
      </c>
      <c r="D1439" s="27" t="str">
        <f t="shared" si="161"/>
        <v>1900</v>
      </c>
      <c r="E1439" s="26" t="str">
        <f t="shared" si="162"/>
        <v>Q4</v>
      </c>
      <c r="F1439" s="25" t="str">
        <f t="shared" si="163"/>
        <v>Jan-00</v>
      </c>
      <c r="G1439" s="26" t="str">
        <f t="shared" si="164"/>
        <v>Sat</v>
      </c>
      <c r="H1439" s="5"/>
      <c r="I1439" s="42" t="e">
        <f>VLOOKUP(H1439,TABLES!$A$2:$B$146,2,FALSE)</f>
        <v>#N/A</v>
      </c>
      <c r="J1439" s="42" t="e">
        <f>VLOOKUP(I1439,TABLES!$B$2:$C$146,2,FALSE)</f>
        <v>#N/A</v>
      </c>
      <c r="K1439" s="2"/>
      <c r="L1439" s="21">
        <v>0</v>
      </c>
      <c r="M1439" s="21">
        <v>0</v>
      </c>
      <c r="N1439" s="26" t="str">
        <f t="shared" si="165"/>
        <v>0:00</v>
      </c>
      <c r="O1439" s="26">
        <f t="shared" si="166"/>
        <v>0</v>
      </c>
      <c r="P1439" s="42" t="str">
        <f>VLOOKUP(O1439,TABLES!$F$2:$H$8,3)</f>
        <v>zero</v>
      </c>
      <c r="Q1439" s="5"/>
    </row>
    <row r="1440" spans="1:17" x14ac:dyDescent="0.35">
      <c r="A1440" s="39" t="s">
        <v>4</v>
      </c>
      <c r="B1440" s="14"/>
      <c r="C1440" s="26" t="str">
        <f t="shared" si="160"/>
        <v>Q4-1899</v>
      </c>
      <c r="D1440" s="27" t="str">
        <f t="shared" si="161"/>
        <v>1900</v>
      </c>
      <c r="E1440" s="26" t="str">
        <f t="shared" si="162"/>
        <v>Q4</v>
      </c>
      <c r="F1440" s="25" t="str">
        <f t="shared" si="163"/>
        <v>Jan-00</v>
      </c>
      <c r="G1440" s="26" t="str">
        <f t="shared" si="164"/>
        <v>Sat</v>
      </c>
      <c r="H1440" s="5"/>
      <c r="I1440" s="42" t="e">
        <f>VLOOKUP(H1440,TABLES!$A$2:$B$146,2,FALSE)</f>
        <v>#N/A</v>
      </c>
      <c r="J1440" s="42" t="e">
        <f>VLOOKUP(I1440,TABLES!$B$2:$C$146,2,FALSE)</f>
        <v>#N/A</v>
      </c>
      <c r="K1440" s="2"/>
      <c r="L1440" s="21">
        <v>0</v>
      </c>
      <c r="M1440" s="21">
        <v>0</v>
      </c>
      <c r="N1440" s="26" t="str">
        <f t="shared" si="165"/>
        <v>0:00</v>
      </c>
      <c r="O1440" s="26">
        <f t="shared" si="166"/>
        <v>0</v>
      </c>
      <c r="P1440" s="42" t="str">
        <f>VLOOKUP(O1440,TABLES!$F$2:$H$8,3)</f>
        <v>zero</v>
      </c>
      <c r="Q1440" s="5"/>
    </row>
    <row r="1441" spans="1:17" x14ac:dyDescent="0.35">
      <c r="A1441" s="39" t="s">
        <v>4</v>
      </c>
      <c r="B1441" s="14"/>
      <c r="C1441" s="26" t="str">
        <f t="shared" si="160"/>
        <v>Q4-1899</v>
      </c>
      <c r="D1441" s="27" t="str">
        <f t="shared" si="161"/>
        <v>1900</v>
      </c>
      <c r="E1441" s="26" t="str">
        <f t="shared" si="162"/>
        <v>Q4</v>
      </c>
      <c r="F1441" s="25" t="str">
        <f t="shared" si="163"/>
        <v>Jan-00</v>
      </c>
      <c r="G1441" s="26" t="str">
        <f t="shared" si="164"/>
        <v>Sat</v>
      </c>
      <c r="H1441" s="5"/>
      <c r="I1441" s="42" t="e">
        <f>VLOOKUP(H1441,TABLES!$A$2:$B$146,2,FALSE)</f>
        <v>#N/A</v>
      </c>
      <c r="J1441" s="42" t="e">
        <f>VLOOKUP(I1441,TABLES!$B$2:$C$146,2,FALSE)</f>
        <v>#N/A</v>
      </c>
      <c r="K1441" s="2"/>
      <c r="L1441" s="21">
        <v>0</v>
      </c>
      <c r="M1441" s="21">
        <v>0</v>
      </c>
      <c r="N1441" s="26" t="str">
        <f t="shared" si="165"/>
        <v>0:00</v>
      </c>
      <c r="O1441" s="26">
        <f t="shared" si="166"/>
        <v>0</v>
      </c>
      <c r="P1441" s="42" t="str">
        <f>VLOOKUP(O1441,TABLES!$F$2:$H$8,3)</f>
        <v>zero</v>
      </c>
      <c r="Q1441" s="5"/>
    </row>
    <row r="1442" spans="1:17" x14ac:dyDescent="0.35">
      <c r="A1442" s="39" t="s">
        <v>4</v>
      </c>
      <c r="B1442" s="14"/>
      <c r="C1442" s="26" t="str">
        <f t="shared" si="160"/>
        <v>Q4-1899</v>
      </c>
      <c r="D1442" s="27" t="str">
        <f t="shared" si="161"/>
        <v>1900</v>
      </c>
      <c r="E1442" s="26" t="str">
        <f t="shared" si="162"/>
        <v>Q4</v>
      </c>
      <c r="F1442" s="25" t="str">
        <f t="shared" si="163"/>
        <v>Jan-00</v>
      </c>
      <c r="G1442" s="26" t="str">
        <f t="shared" si="164"/>
        <v>Sat</v>
      </c>
      <c r="H1442" s="5"/>
      <c r="I1442" s="42" t="e">
        <f>VLOOKUP(H1442,TABLES!$A$2:$B$146,2,FALSE)</f>
        <v>#N/A</v>
      </c>
      <c r="J1442" s="42" t="e">
        <f>VLOOKUP(I1442,TABLES!$B$2:$C$146,2,FALSE)</f>
        <v>#N/A</v>
      </c>
      <c r="K1442" s="2"/>
      <c r="L1442" s="21">
        <v>0</v>
      </c>
      <c r="M1442" s="21">
        <v>0</v>
      </c>
      <c r="N1442" s="26" t="str">
        <f t="shared" si="165"/>
        <v>0:00</v>
      </c>
      <c r="O1442" s="26">
        <f t="shared" si="166"/>
        <v>0</v>
      </c>
      <c r="P1442" s="42" t="str">
        <f>VLOOKUP(O1442,TABLES!$F$2:$H$8,3)</f>
        <v>zero</v>
      </c>
      <c r="Q1442" s="5"/>
    </row>
    <row r="1443" spans="1:17" x14ac:dyDescent="0.35">
      <c r="A1443" s="39" t="s">
        <v>4</v>
      </c>
      <c r="B1443" s="14"/>
      <c r="C1443" s="26" t="str">
        <f t="shared" si="160"/>
        <v>Q4-1899</v>
      </c>
      <c r="D1443" s="27" t="str">
        <f t="shared" si="161"/>
        <v>1900</v>
      </c>
      <c r="E1443" s="26" t="str">
        <f t="shared" si="162"/>
        <v>Q4</v>
      </c>
      <c r="F1443" s="25" t="str">
        <f t="shared" si="163"/>
        <v>Jan-00</v>
      </c>
      <c r="G1443" s="26" t="str">
        <f t="shared" si="164"/>
        <v>Sat</v>
      </c>
      <c r="H1443" s="5"/>
      <c r="I1443" s="42" t="e">
        <f>VLOOKUP(H1443,TABLES!$A$2:$B$146,2,FALSE)</f>
        <v>#N/A</v>
      </c>
      <c r="J1443" s="42" t="e">
        <f>VLOOKUP(I1443,TABLES!$B$2:$C$146,2,FALSE)</f>
        <v>#N/A</v>
      </c>
      <c r="K1443" s="2"/>
      <c r="L1443" s="21">
        <v>0</v>
      </c>
      <c r="M1443" s="21">
        <v>0</v>
      </c>
      <c r="N1443" s="26" t="str">
        <f t="shared" si="165"/>
        <v>0:00</v>
      </c>
      <c r="O1443" s="26">
        <f t="shared" si="166"/>
        <v>0</v>
      </c>
      <c r="P1443" s="42" t="str">
        <f>VLOOKUP(O1443,TABLES!$F$2:$H$8,3)</f>
        <v>zero</v>
      </c>
      <c r="Q1443" s="5"/>
    </row>
    <row r="1444" spans="1:17" x14ac:dyDescent="0.35">
      <c r="A1444" s="39" t="s">
        <v>4</v>
      </c>
      <c r="B1444" s="14"/>
      <c r="C1444" s="26" t="str">
        <f t="shared" si="160"/>
        <v>Q4-1899</v>
      </c>
      <c r="D1444" s="27" t="str">
        <f t="shared" si="161"/>
        <v>1900</v>
      </c>
      <c r="E1444" s="26" t="str">
        <f t="shared" si="162"/>
        <v>Q4</v>
      </c>
      <c r="F1444" s="25" t="str">
        <f t="shared" si="163"/>
        <v>Jan-00</v>
      </c>
      <c r="G1444" s="26" t="str">
        <f t="shared" si="164"/>
        <v>Sat</v>
      </c>
      <c r="H1444" s="5"/>
      <c r="I1444" s="42" t="e">
        <f>VLOOKUP(H1444,TABLES!$A$2:$B$146,2,FALSE)</f>
        <v>#N/A</v>
      </c>
      <c r="J1444" s="42" t="e">
        <f>VLOOKUP(I1444,TABLES!$B$2:$C$146,2,FALSE)</f>
        <v>#N/A</v>
      </c>
      <c r="K1444" s="2"/>
      <c r="L1444" s="21">
        <v>0</v>
      </c>
      <c r="M1444" s="21">
        <v>0</v>
      </c>
      <c r="N1444" s="26" t="str">
        <f t="shared" si="165"/>
        <v>0:00</v>
      </c>
      <c r="O1444" s="26">
        <f t="shared" si="166"/>
        <v>0</v>
      </c>
      <c r="P1444" s="42" t="str">
        <f>VLOOKUP(O1444,TABLES!$F$2:$H$8,3)</f>
        <v>zero</v>
      </c>
      <c r="Q1444" s="5"/>
    </row>
    <row r="1445" spans="1:17" x14ac:dyDescent="0.35">
      <c r="A1445" s="39" t="s">
        <v>4</v>
      </c>
      <c r="B1445" s="14"/>
      <c r="C1445" s="26" t="str">
        <f t="shared" si="160"/>
        <v>Q4-1899</v>
      </c>
      <c r="D1445" s="27" t="str">
        <f t="shared" si="161"/>
        <v>1900</v>
      </c>
      <c r="E1445" s="26" t="str">
        <f t="shared" si="162"/>
        <v>Q4</v>
      </c>
      <c r="F1445" s="25" t="str">
        <f t="shared" si="163"/>
        <v>Jan-00</v>
      </c>
      <c r="G1445" s="26" t="str">
        <f t="shared" si="164"/>
        <v>Sat</v>
      </c>
      <c r="H1445" s="5"/>
      <c r="I1445" s="42" t="e">
        <f>VLOOKUP(H1445,TABLES!$A$2:$B$146,2,FALSE)</f>
        <v>#N/A</v>
      </c>
      <c r="J1445" s="42" t="e">
        <f>VLOOKUP(I1445,TABLES!$B$2:$C$146,2,FALSE)</f>
        <v>#N/A</v>
      </c>
      <c r="K1445" s="2"/>
      <c r="L1445" s="21">
        <v>0</v>
      </c>
      <c r="M1445" s="21">
        <v>0</v>
      </c>
      <c r="N1445" s="26" t="str">
        <f t="shared" si="165"/>
        <v>0:00</v>
      </c>
      <c r="O1445" s="26">
        <f t="shared" si="166"/>
        <v>0</v>
      </c>
      <c r="P1445" s="42" t="str">
        <f>VLOOKUP(O1445,TABLES!$F$2:$H$8,3)</f>
        <v>zero</v>
      </c>
      <c r="Q1445" s="5"/>
    </row>
    <row r="1446" spans="1:17" x14ac:dyDescent="0.35">
      <c r="A1446" s="39" t="s">
        <v>4</v>
      </c>
      <c r="B1446" s="14"/>
      <c r="C1446" s="26" t="str">
        <f t="shared" si="160"/>
        <v>Q4-1899</v>
      </c>
      <c r="D1446" s="27" t="str">
        <f t="shared" si="161"/>
        <v>1900</v>
      </c>
      <c r="E1446" s="26" t="str">
        <f t="shared" si="162"/>
        <v>Q4</v>
      </c>
      <c r="F1446" s="25" t="str">
        <f t="shared" si="163"/>
        <v>Jan-00</v>
      </c>
      <c r="G1446" s="26" t="str">
        <f t="shared" si="164"/>
        <v>Sat</v>
      </c>
      <c r="H1446" s="5"/>
      <c r="I1446" s="42" t="e">
        <f>VLOOKUP(H1446,TABLES!$A$2:$B$146,2,FALSE)</f>
        <v>#N/A</v>
      </c>
      <c r="J1446" s="42" t="e">
        <f>VLOOKUP(I1446,TABLES!$B$2:$C$146,2,FALSE)</f>
        <v>#N/A</v>
      </c>
      <c r="K1446" s="2"/>
      <c r="L1446" s="21">
        <v>0</v>
      </c>
      <c r="M1446" s="21">
        <v>0</v>
      </c>
      <c r="N1446" s="26" t="str">
        <f t="shared" si="165"/>
        <v>0:00</v>
      </c>
      <c r="O1446" s="26">
        <f t="shared" si="166"/>
        <v>0</v>
      </c>
      <c r="P1446" s="42" t="str">
        <f>VLOOKUP(O1446,TABLES!$F$2:$H$8,3)</f>
        <v>zero</v>
      </c>
      <c r="Q1446" s="5"/>
    </row>
    <row r="1447" spans="1:17" x14ac:dyDescent="0.35">
      <c r="A1447" s="39" t="s">
        <v>4</v>
      </c>
      <c r="B1447" s="14"/>
      <c r="C1447" s="26" t="str">
        <f t="shared" si="160"/>
        <v>Q4-1899</v>
      </c>
      <c r="D1447" s="27" t="str">
        <f t="shared" si="161"/>
        <v>1900</v>
      </c>
      <c r="E1447" s="26" t="str">
        <f t="shared" si="162"/>
        <v>Q4</v>
      </c>
      <c r="F1447" s="25" t="str">
        <f t="shared" si="163"/>
        <v>Jan-00</v>
      </c>
      <c r="G1447" s="26" t="str">
        <f t="shared" si="164"/>
        <v>Sat</v>
      </c>
      <c r="H1447" s="5"/>
      <c r="I1447" s="42" t="e">
        <f>VLOOKUP(H1447,TABLES!$A$2:$B$146,2,FALSE)</f>
        <v>#N/A</v>
      </c>
      <c r="J1447" s="42" t="e">
        <f>VLOOKUP(I1447,TABLES!$B$2:$C$146,2,FALSE)</f>
        <v>#N/A</v>
      </c>
      <c r="K1447" s="2"/>
      <c r="L1447" s="21">
        <v>0</v>
      </c>
      <c r="M1447" s="21">
        <v>0</v>
      </c>
      <c r="N1447" s="26" t="str">
        <f t="shared" si="165"/>
        <v>0:00</v>
      </c>
      <c r="O1447" s="26">
        <f t="shared" si="166"/>
        <v>0</v>
      </c>
      <c r="P1447" s="42" t="str">
        <f>VLOOKUP(O1447,TABLES!$F$2:$H$8,3)</f>
        <v>zero</v>
      </c>
      <c r="Q1447" s="5"/>
    </row>
    <row r="1448" spans="1:17" x14ac:dyDescent="0.35">
      <c r="A1448" s="39" t="s">
        <v>4</v>
      </c>
      <c r="B1448" s="14"/>
      <c r="C1448" s="26" t="str">
        <f t="shared" si="160"/>
        <v>Q4-1899</v>
      </c>
      <c r="D1448" s="27" t="str">
        <f t="shared" si="161"/>
        <v>1900</v>
      </c>
      <c r="E1448" s="26" t="str">
        <f t="shared" si="162"/>
        <v>Q4</v>
      </c>
      <c r="F1448" s="25" t="str">
        <f t="shared" si="163"/>
        <v>Jan-00</v>
      </c>
      <c r="G1448" s="26" t="str">
        <f t="shared" si="164"/>
        <v>Sat</v>
      </c>
      <c r="H1448" s="5"/>
      <c r="I1448" s="42" t="e">
        <f>VLOOKUP(H1448,TABLES!$A$2:$B$146,2,FALSE)</f>
        <v>#N/A</v>
      </c>
      <c r="J1448" s="42" t="e">
        <f>VLOOKUP(I1448,TABLES!$B$2:$C$146,2,FALSE)</f>
        <v>#N/A</v>
      </c>
      <c r="K1448" s="2"/>
      <c r="L1448" s="21">
        <v>0</v>
      </c>
      <c r="M1448" s="21">
        <v>0</v>
      </c>
      <c r="N1448" s="26" t="str">
        <f t="shared" si="165"/>
        <v>0:00</v>
      </c>
      <c r="O1448" s="26">
        <f t="shared" si="166"/>
        <v>0</v>
      </c>
      <c r="P1448" s="42" t="str">
        <f>VLOOKUP(O1448,TABLES!$F$2:$H$8,3)</f>
        <v>zero</v>
      </c>
      <c r="Q1448" s="5"/>
    </row>
    <row r="1449" spans="1:17" x14ac:dyDescent="0.35">
      <c r="A1449" s="39" t="s">
        <v>4</v>
      </c>
      <c r="B1449" s="14"/>
      <c r="C1449" s="26" t="str">
        <f t="shared" si="160"/>
        <v>Q4-1899</v>
      </c>
      <c r="D1449" s="27" t="str">
        <f t="shared" si="161"/>
        <v>1900</v>
      </c>
      <c r="E1449" s="26" t="str">
        <f t="shared" si="162"/>
        <v>Q4</v>
      </c>
      <c r="F1449" s="25" t="str">
        <f t="shared" si="163"/>
        <v>Jan-00</v>
      </c>
      <c r="G1449" s="26" t="str">
        <f t="shared" si="164"/>
        <v>Sat</v>
      </c>
      <c r="H1449" s="5"/>
      <c r="I1449" s="42" t="e">
        <f>VLOOKUP(H1449,TABLES!$A$2:$B$146,2,FALSE)</f>
        <v>#N/A</v>
      </c>
      <c r="J1449" s="42" t="e">
        <f>VLOOKUP(I1449,TABLES!$B$2:$C$146,2,FALSE)</f>
        <v>#N/A</v>
      </c>
      <c r="K1449" s="2"/>
      <c r="L1449" s="21">
        <v>0</v>
      </c>
      <c r="M1449" s="21">
        <v>0</v>
      </c>
      <c r="N1449" s="26" t="str">
        <f t="shared" si="165"/>
        <v>0:00</v>
      </c>
      <c r="O1449" s="26">
        <f t="shared" si="166"/>
        <v>0</v>
      </c>
      <c r="P1449" s="42" t="str">
        <f>VLOOKUP(O1449,TABLES!$F$2:$H$8,3)</f>
        <v>zero</v>
      </c>
      <c r="Q1449" s="5"/>
    </row>
    <row r="1450" spans="1:17" x14ac:dyDescent="0.35">
      <c r="A1450" s="39" t="s">
        <v>4</v>
      </c>
      <c r="B1450" s="14"/>
      <c r="C1450" s="26" t="str">
        <f t="shared" si="160"/>
        <v>Q4-1899</v>
      </c>
      <c r="D1450" s="27" t="str">
        <f t="shared" si="161"/>
        <v>1900</v>
      </c>
      <c r="E1450" s="26" t="str">
        <f t="shared" si="162"/>
        <v>Q4</v>
      </c>
      <c r="F1450" s="25" t="str">
        <f t="shared" si="163"/>
        <v>Jan-00</v>
      </c>
      <c r="G1450" s="26" t="str">
        <f t="shared" si="164"/>
        <v>Sat</v>
      </c>
      <c r="H1450" s="5"/>
      <c r="I1450" s="42" t="e">
        <f>VLOOKUP(H1450,TABLES!$A$2:$B$146,2,FALSE)</f>
        <v>#N/A</v>
      </c>
      <c r="J1450" s="42" t="e">
        <f>VLOOKUP(I1450,TABLES!$B$2:$C$146,2,FALSE)</f>
        <v>#N/A</v>
      </c>
      <c r="K1450" s="2"/>
      <c r="L1450" s="21">
        <v>0</v>
      </c>
      <c r="M1450" s="21">
        <v>0</v>
      </c>
      <c r="N1450" s="26" t="str">
        <f t="shared" si="165"/>
        <v>0:00</v>
      </c>
      <c r="O1450" s="26">
        <f t="shared" si="166"/>
        <v>0</v>
      </c>
      <c r="P1450" s="42" t="str">
        <f>VLOOKUP(O1450,TABLES!$F$2:$H$8,3)</f>
        <v>zero</v>
      </c>
      <c r="Q1450" s="5"/>
    </row>
    <row r="1451" spans="1:17" x14ac:dyDescent="0.35">
      <c r="A1451" s="39" t="s">
        <v>4</v>
      </c>
      <c r="B1451" s="14"/>
      <c r="C1451" s="26" t="str">
        <f t="shared" si="160"/>
        <v>Q4-1899</v>
      </c>
      <c r="D1451" s="27" t="str">
        <f t="shared" si="161"/>
        <v>1900</v>
      </c>
      <c r="E1451" s="26" t="str">
        <f t="shared" si="162"/>
        <v>Q4</v>
      </c>
      <c r="F1451" s="25" t="str">
        <f t="shared" si="163"/>
        <v>Jan-00</v>
      </c>
      <c r="G1451" s="26" t="str">
        <f t="shared" si="164"/>
        <v>Sat</v>
      </c>
      <c r="H1451" s="5"/>
      <c r="I1451" s="42" t="e">
        <f>VLOOKUP(H1451,TABLES!$A$2:$B$146,2,FALSE)</f>
        <v>#N/A</v>
      </c>
      <c r="J1451" s="42" t="e">
        <f>VLOOKUP(I1451,TABLES!$B$2:$C$146,2,FALSE)</f>
        <v>#N/A</v>
      </c>
      <c r="K1451" s="2"/>
      <c r="L1451" s="21">
        <v>0</v>
      </c>
      <c r="M1451" s="21">
        <v>0</v>
      </c>
      <c r="N1451" s="26" t="str">
        <f t="shared" si="165"/>
        <v>0:00</v>
      </c>
      <c r="O1451" s="26">
        <f t="shared" si="166"/>
        <v>0</v>
      </c>
      <c r="P1451" s="42" t="str">
        <f>VLOOKUP(O1451,TABLES!$F$2:$H$8,3)</f>
        <v>zero</v>
      </c>
      <c r="Q1451" s="5"/>
    </row>
    <row r="1452" spans="1:17" x14ac:dyDescent="0.35">
      <c r="A1452" s="39" t="s">
        <v>4</v>
      </c>
      <c r="B1452" s="14"/>
      <c r="C1452" s="26" t="str">
        <f t="shared" si="160"/>
        <v>Q4-1899</v>
      </c>
      <c r="D1452" s="27" t="str">
        <f t="shared" si="161"/>
        <v>1900</v>
      </c>
      <c r="E1452" s="26" t="str">
        <f t="shared" si="162"/>
        <v>Q4</v>
      </c>
      <c r="F1452" s="25" t="str">
        <f t="shared" si="163"/>
        <v>Jan-00</v>
      </c>
      <c r="G1452" s="26" t="str">
        <f t="shared" si="164"/>
        <v>Sat</v>
      </c>
      <c r="H1452" s="5"/>
      <c r="I1452" s="42" t="e">
        <f>VLOOKUP(H1452,TABLES!$A$2:$B$146,2,FALSE)</f>
        <v>#N/A</v>
      </c>
      <c r="J1452" s="42" t="e">
        <f>VLOOKUP(I1452,TABLES!$B$2:$C$146,2,FALSE)</f>
        <v>#N/A</v>
      </c>
      <c r="K1452" s="2"/>
      <c r="L1452" s="21">
        <v>0</v>
      </c>
      <c r="M1452" s="21">
        <v>0</v>
      </c>
      <c r="N1452" s="26" t="str">
        <f t="shared" si="165"/>
        <v>0:00</v>
      </c>
      <c r="O1452" s="26">
        <f t="shared" si="166"/>
        <v>0</v>
      </c>
      <c r="P1452" s="42" t="str">
        <f>VLOOKUP(O1452,TABLES!$F$2:$H$8,3)</f>
        <v>zero</v>
      </c>
      <c r="Q1452" s="5"/>
    </row>
    <row r="1453" spans="1:17" x14ac:dyDescent="0.35">
      <c r="A1453" s="39" t="s">
        <v>4</v>
      </c>
      <c r="B1453" s="14"/>
      <c r="C1453" s="26" t="str">
        <f t="shared" si="160"/>
        <v>Q4-1899</v>
      </c>
      <c r="D1453" s="27" t="str">
        <f t="shared" si="161"/>
        <v>1900</v>
      </c>
      <c r="E1453" s="26" t="str">
        <f t="shared" si="162"/>
        <v>Q4</v>
      </c>
      <c r="F1453" s="25" t="str">
        <f t="shared" si="163"/>
        <v>Jan-00</v>
      </c>
      <c r="G1453" s="26" t="str">
        <f t="shared" si="164"/>
        <v>Sat</v>
      </c>
      <c r="H1453" s="5"/>
      <c r="I1453" s="42" t="e">
        <f>VLOOKUP(H1453,TABLES!$A$2:$B$146,2,FALSE)</f>
        <v>#N/A</v>
      </c>
      <c r="J1453" s="42" t="e">
        <f>VLOOKUP(I1453,TABLES!$B$2:$C$146,2,FALSE)</f>
        <v>#N/A</v>
      </c>
      <c r="K1453" s="2"/>
      <c r="L1453" s="21">
        <v>0</v>
      </c>
      <c r="M1453" s="21">
        <v>0</v>
      </c>
      <c r="N1453" s="26" t="str">
        <f t="shared" si="165"/>
        <v>0:00</v>
      </c>
      <c r="O1453" s="26">
        <f t="shared" si="166"/>
        <v>0</v>
      </c>
      <c r="P1453" s="42" t="str">
        <f>VLOOKUP(O1453,TABLES!$F$2:$H$8,3)</f>
        <v>zero</v>
      </c>
      <c r="Q1453" s="5"/>
    </row>
    <row r="1454" spans="1:17" x14ac:dyDescent="0.35">
      <c r="A1454" s="39" t="s">
        <v>4</v>
      </c>
      <c r="B1454" s="14"/>
      <c r="C1454" s="26" t="str">
        <f t="shared" si="160"/>
        <v>Q4-1899</v>
      </c>
      <c r="D1454" s="27" t="str">
        <f t="shared" si="161"/>
        <v>1900</v>
      </c>
      <c r="E1454" s="26" t="str">
        <f t="shared" si="162"/>
        <v>Q4</v>
      </c>
      <c r="F1454" s="25" t="str">
        <f t="shared" si="163"/>
        <v>Jan-00</v>
      </c>
      <c r="G1454" s="26" t="str">
        <f t="shared" si="164"/>
        <v>Sat</v>
      </c>
      <c r="H1454" s="5"/>
      <c r="I1454" s="42" t="e">
        <f>VLOOKUP(H1454,TABLES!$A$2:$B$146,2,FALSE)</f>
        <v>#N/A</v>
      </c>
      <c r="J1454" s="42" t="e">
        <f>VLOOKUP(I1454,TABLES!$B$2:$C$146,2,FALSE)</f>
        <v>#N/A</v>
      </c>
      <c r="K1454" s="2"/>
      <c r="L1454" s="21">
        <v>0</v>
      </c>
      <c r="M1454" s="21">
        <v>0</v>
      </c>
      <c r="N1454" s="26" t="str">
        <f t="shared" si="165"/>
        <v>0:00</v>
      </c>
      <c r="O1454" s="26">
        <f t="shared" si="166"/>
        <v>0</v>
      </c>
      <c r="P1454" s="42" t="str">
        <f>VLOOKUP(O1454,TABLES!$F$2:$H$8,3)</f>
        <v>zero</v>
      </c>
      <c r="Q1454" s="5"/>
    </row>
    <row r="1455" spans="1:17" x14ac:dyDescent="0.35">
      <c r="A1455" s="39" t="s">
        <v>4</v>
      </c>
      <c r="B1455" s="14"/>
      <c r="C1455" s="26" t="str">
        <f t="shared" si="160"/>
        <v>Q4-1899</v>
      </c>
      <c r="D1455" s="27" t="str">
        <f t="shared" si="161"/>
        <v>1900</v>
      </c>
      <c r="E1455" s="26" t="str">
        <f t="shared" si="162"/>
        <v>Q4</v>
      </c>
      <c r="F1455" s="25" t="str">
        <f t="shared" si="163"/>
        <v>Jan-00</v>
      </c>
      <c r="G1455" s="26" t="str">
        <f t="shared" si="164"/>
        <v>Sat</v>
      </c>
      <c r="H1455" s="5"/>
      <c r="I1455" s="42" t="e">
        <f>VLOOKUP(H1455,TABLES!$A$2:$B$146,2,FALSE)</f>
        <v>#N/A</v>
      </c>
      <c r="J1455" s="42" t="e">
        <f>VLOOKUP(I1455,TABLES!$B$2:$C$146,2,FALSE)</f>
        <v>#N/A</v>
      </c>
      <c r="K1455" s="2"/>
      <c r="L1455" s="21">
        <v>0</v>
      </c>
      <c r="M1455" s="21">
        <v>0</v>
      </c>
      <c r="N1455" s="26" t="str">
        <f t="shared" si="165"/>
        <v>0:00</v>
      </c>
      <c r="O1455" s="26">
        <f t="shared" si="166"/>
        <v>0</v>
      </c>
      <c r="P1455" s="42" t="str">
        <f>VLOOKUP(O1455,TABLES!$F$2:$H$8,3)</f>
        <v>zero</v>
      </c>
      <c r="Q1455" s="5"/>
    </row>
    <row r="1456" spans="1:17" x14ac:dyDescent="0.35">
      <c r="A1456" s="39" t="s">
        <v>4</v>
      </c>
      <c r="B1456" s="14"/>
      <c r="C1456" s="26" t="str">
        <f t="shared" si="160"/>
        <v>Q4-1899</v>
      </c>
      <c r="D1456" s="27" t="str">
        <f t="shared" si="161"/>
        <v>1900</v>
      </c>
      <c r="E1456" s="26" t="str">
        <f t="shared" si="162"/>
        <v>Q4</v>
      </c>
      <c r="F1456" s="25" t="str">
        <f t="shared" si="163"/>
        <v>Jan-00</v>
      </c>
      <c r="G1456" s="26" t="str">
        <f t="shared" si="164"/>
        <v>Sat</v>
      </c>
      <c r="H1456" s="5"/>
      <c r="I1456" s="42" t="e">
        <f>VLOOKUP(H1456,TABLES!$A$2:$B$146,2,FALSE)</f>
        <v>#N/A</v>
      </c>
      <c r="J1456" s="42" t="e">
        <f>VLOOKUP(I1456,TABLES!$B$2:$C$146,2,FALSE)</f>
        <v>#N/A</v>
      </c>
      <c r="K1456" s="2"/>
      <c r="L1456" s="21">
        <v>0</v>
      </c>
      <c r="M1456" s="21">
        <v>0</v>
      </c>
      <c r="N1456" s="26" t="str">
        <f t="shared" si="165"/>
        <v>0:00</v>
      </c>
      <c r="O1456" s="26">
        <f t="shared" si="166"/>
        <v>0</v>
      </c>
      <c r="P1456" s="42" t="str">
        <f>VLOOKUP(O1456,TABLES!$F$2:$H$8,3)</f>
        <v>zero</v>
      </c>
      <c r="Q1456" s="5"/>
    </row>
    <row r="1457" spans="1:17" x14ac:dyDescent="0.35">
      <c r="A1457" s="39" t="s">
        <v>4</v>
      </c>
      <c r="B1457" s="14"/>
      <c r="C1457" s="26" t="str">
        <f t="shared" si="160"/>
        <v>Q4-1899</v>
      </c>
      <c r="D1457" s="27" t="str">
        <f t="shared" si="161"/>
        <v>1900</v>
      </c>
      <c r="E1457" s="26" t="str">
        <f t="shared" si="162"/>
        <v>Q4</v>
      </c>
      <c r="F1457" s="25" t="str">
        <f t="shared" si="163"/>
        <v>Jan-00</v>
      </c>
      <c r="G1457" s="26" t="str">
        <f t="shared" si="164"/>
        <v>Sat</v>
      </c>
      <c r="H1457" s="5"/>
      <c r="I1457" s="42" t="e">
        <f>VLOOKUP(H1457,TABLES!$A$2:$B$146,2,FALSE)</f>
        <v>#N/A</v>
      </c>
      <c r="J1457" s="42" t="e">
        <f>VLOOKUP(I1457,TABLES!$B$2:$C$146,2,FALSE)</f>
        <v>#N/A</v>
      </c>
      <c r="K1457" s="2"/>
      <c r="L1457" s="21">
        <v>0</v>
      </c>
      <c r="M1457" s="21">
        <v>0</v>
      </c>
      <c r="N1457" s="26" t="str">
        <f t="shared" si="165"/>
        <v>0:00</v>
      </c>
      <c r="O1457" s="26">
        <f t="shared" si="166"/>
        <v>0</v>
      </c>
      <c r="P1457" s="42" t="str">
        <f>VLOOKUP(O1457,TABLES!$F$2:$H$8,3)</f>
        <v>zero</v>
      </c>
      <c r="Q1457" s="5"/>
    </row>
    <row r="1458" spans="1:17" x14ac:dyDescent="0.35">
      <c r="A1458" s="39" t="s">
        <v>4</v>
      </c>
      <c r="B1458" s="14"/>
      <c r="C1458" s="26" t="str">
        <f t="shared" si="160"/>
        <v>Q4-1899</v>
      </c>
      <c r="D1458" s="27" t="str">
        <f t="shared" si="161"/>
        <v>1900</v>
      </c>
      <c r="E1458" s="26" t="str">
        <f t="shared" si="162"/>
        <v>Q4</v>
      </c>
      <c r="F1458" s="25" t="str">
        <f t="shared" si="163"/>
        <v>Jan-00</v>
      </c>
      <c r="G1458" s="26" t="str">
        <f t="shared" si="164"/>
        <v>Sat</v>
      </c>
      <c r="H1458" s="5"/>
      <c r="I1458" s="42" t="e">
        <f>VLOOKUP(H1458,TABLES!$A$2:$B$146,2,FALSE)</f>
        <v>#N/A</v>
      </c>
      <c r="J1458" s="42" t="e">
        <f>VLOOKUP(I1458,TABLES!$B$2:$C$146,2,FALSE)</f>
        <v>#N/A</v>
      </c>
      <c r="K1458" s="2"/>
      <c r="L1458" s="21">
        <v>0</v>
      </c>
      <c r="M1458" s="21">
        <v>0</v>
      </c>
      <c r="N1458" s="26" t="str">
        <f t="shared" si="165"/>
        <v>0:00</v>
      </c>
      <c r="O1458" s="26">
        <f t="shared" si="166"/>
        <v>0</v>
      </c>
      <c r="P1458" s="42" t="str">
        <f>VLOOKUP(O1458,TABLES!$F$2:$H$8,3)</f>
        <v>zero</v>
      </c>
      <c r="Q1458" s="5"/>
    </row>
    <row r="1459" spans="1:17" x14ac:dyDescent="0.35">
      <c r="A1459" s="39" t="s">
        <v>4</v>
      </c>
      <c r="B1459" s="14"/>
      <c r="C1459" s="26" t="str">
        <f t="shared" si="160"/>
        <v>Q4-1899</v>
      </c>
      <c r="D1459" s="27" t="str">
        <f t="shared" si="161"/>
        <v>1900</v>
      </c>
      <c r="E1459" s="26" t="str">
        <f t="shared" si="162"/>
        <v>Q4</v>
      </c>
      <c r="F1459" s="25" t="str">
        <f t="shared" si="163"/>
        <v>Jan-00</v>
      </c>
      <c r="G1459" s="26" t="str">
        <f t="shared" si="164"/>
        <v>Sat</v>
      </c>
      <c r="H1459" s="5"/>
      <c r="I1459" s="42" t="e">
        <f>VLOOKUP(H1459,TABLES!$A$2:$B$146,2,FALSE)</f>
        <v>#N/A</v>
      </c>
      <c r="J1459" s="42" t="e">
        <f>VLOOKUP(I1459,TABLES!$B$2:$C$146,2,FALSE)</f>
        <v>#N/A</v>
      </c>
      <c r="K1459" s="2"/>
      <c r="L1459" s="21">
        <v>0</v>
      </c>
      <c r="M1459" s="21">
        <v>0</v>
      </c>
      <c r="N1459" s="26" t="str">
        <f t="shared" si="165"/>
        <v>0:00</v>
      </c>
      <c r="O1459" s="26">
        <f t="shared" si="166"/>
        <v>0</v>
      </c>
      <c r="P1459" s="42" t="str">
        <f>VLOOKUP(O1459,TABLES!$F$2:$H$8,3)</f>
        <v>zero</v>
      </c>
      <c r="Q1459" s="5"/>
    </row>
    <row r="1460" spans="1:17" x14ac:dyDescent="0.35">
      <c r="A1460" s="39" t="s">
        <v>4</v>
      </c>
      <c r="B1460" s="14"/>
      <c r="C1460" s="26" t="str">
        <f t="shared" si="160"/>
        <v>Q4-1899</v>
      </c>
      <c r="D1460" s="27" t="str">
        <f t="shared" si="161"/>
        <v>1900</v>
      </c>
      <c r="E1460" s="26" t="str">
        <f t="shared" si="162"/>
        <v>Q4</v>
      </c>
      <c r="F1460" s="25" t="str">
        <f t="shared" si="163"/>
        <v>Jan-00</v>
      </c>
      <c r="G1460" s="26" t="str">
        <f t="shared" si="164"/>
        <v>Sat</v>
      </c>
      <c r="H1460" s="5"/>
      <c r="I1460" s="42" t="e">
        <f>VLOOKUP(H1460,TABLES!$A$2:$B$146,2,FALSE)</f>
        <v>#N/A</v>
      </c>
      <c r="J1460" s="42" t="e">
        <f>VLOOKUP(I1460,TABLES!$B$2:$C$146,2,FALSE)</f>
        <v>#N/A</v>
      </c>
      <c r="K1460" s="2"/>
      <c r="L1460" s="21">
        <v>0</v>
      </c>
      <c r="M1460" s="21">
        <v>0</v>
      </c>
      <c r="N1460" s="26" t="str">
        <f t="shared" si="165"/>
        <v>0:00</v>
      </c>
      <c r="O1460" s="26">
        <f t="shared" si="166"/>
        <v>0</v>
      </c>
      <c r="P1460" s="42" t="str">
        <f>VLOOKUP(O1460,TABLES!$F$2:$H$8,3)</f>
        <v>zero</v>
      </c>
      <c r="Q1460" s="5"/>
    </row>
    <row r="1461" spans="1:17" x14ac:dyDescent="0.35">
      <c r="A1461" s="39" t="s">
        <v>4</v>
      </c>
      <c r="B1461" s="14"/>
      <c r="C1461" s="26" t="str">
        <f t="shared" si="160"/>
        <v>Q4-1899</v>
      </c>
      <c r="D1461" s="27" t="str">
        <f t="shared" si="161"/>
        <v>1900</v>
      </c>
      <c r="E1461" s="26" t="str">
        <f t="shared" si="162"/>
        <v>Q4</v>
      </c>
      <c r="F1461" s="25" t="str">
        <f t="shared" si="163"/>
        <v>Jan-00</v>
      </c>
      <c r="G1461" s="26" t="str">
        <f t="shared" si="164"/>
        <v>Sat</v>
      </c>
      <c r="H1461" s="5"/>
      <c r="I1461" s="42" t="e">
        <f>VLOOKUP(H1461,TABLES!$A$2:$B$146,2,FALSE)</f>
        <v>#N/A</v>
      </c>
      <c r="J1461" s="42" t="e">
        <f>VLOOKUP(I1461,TABLES!$B$2:$C$146,2,FALSE)</f>
        <v>#N/A</v>
      </c>
      <c r="K1461" s="2"/>
      <c r="L1461" s="21">
        <v>0</v>
      </c>
      <c r="M1461" s="21">
        <v>0</v>
      </c>
      <c r="N1461" s="26" t="str">
        <f t="shared" si="165"/>
        <v>0:00</v>
      </c>
      <c r="O1461" s="26">
        <f t="shared" si="166"/>
        <v>0</v>
      </c>
      <c r="P1461" s="42" t="str">
        <f>VLOOKUP(O1461,TABLES!$F$2:$H$8,3)</f>
        <v>zero</v>
      </c>
      <c r="Q1461"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B522 H522 K522:M522 K429:M514 H429:H514 B429:B514 B525 H525 K525:M525 B531:B532 H531:H532 K531:M532 K546:M614 H546:H614 B546:B614 Q429:Q614 B629:B1048576 H629:H1048576 K629:M1048576 Q618:Q627 B618:B627 H618:H627 K618:M627 Q629:Q1048576"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 algorithmName="SHA-512" hashValue="86ANATZUKc+ret0Zr40HFWbWsWZzOgqvuv+9wLiZDS4SsK8RPGD4lmEX/LPBUCq1A3bSh3wi2h0Xw923am6RhQ==" saltValue="tjH9MRi+BJKqdcxkNgjufA==" spinCount="100000" sqref="B515:B521 H515:H521 K515:M521 B523:B524 H523:H524 K523:M524 B526:B530 H526:H530 K526:M530" name="edit_8" securityDescriptor="O:WDG:WDD:(A;;CC;;;S-1-5-21-2944925617-981488090-524357211-2243)"/>
    <protectedRange algorithmName="SHA-512" hashValue="86ANATZUKc+ret0Zr40HFWbWsWZzOgqvuv+9wLiZDS4SsK8RPGD4lmEX/LPBUCq1A3bSh3wi2h0Xw923am6RhQ==" saltValue="tjH9MRi+BJKqdcxkNgjufA==" spinCount="100000" sqref="B533:B545 H533:H545 K533:M545" name="edit_10" securityDescriptor="O:WDG:WDD:(A;;CC;;;S-1-5-21-2944925617-981488090-524357211-2243)"/>
    <protectedRange algorithmName="SHA-512" hashValue="86ANATZUKc+ret0Zr40HFWbWsWZzOgqvuv+9wLiZDS4SsK8RPGD4lmEX/LPBUCq1A3bSh3wi2h0Xw923am6RhQ==" saltValue="tjH9MRi+BJKqdcxkNgjufA==" spinCount="100000" sqref="B615:B617 H615:H617 K615:M617 Q615:Q617" name="edit_9" securityDescriptor="O:WDG:WDD:(A;;CC;;;S-1-5-21-2944925617-981488090-524357211-2243)"/>
    <protectedRange algorithmName="SHA-512" hashValue="86ANATZUKc+ret0Zr40HFWbWsWZzOgqvuv+9wLiZDS4SsK8RPGD4lmEX/LPBUCq1A3bSh3wi2h0Xw923am6RhQ==" saltValue="tjH9MRi+BJKqdcxkNgjufA==" spinCount="100000" sqref="Q628 K628:M628 H628 B628" name="edit_11" securityDescriptor="O:WDG:WDD:(A;;CC;;;S-1-5-21-2944925617-981488090-524357211-2243)"/>
  </protectedRanges>
  <autoFilter ref="A1:Q563">
    <sortState ref="A2:Q1460">
      <sortCondition ref="B1:B563"/>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3"/>
  <sheetViews>
    <sheetView showGridLines="0" topLeftCell="A58" workbookViewId="0">
      <selection activeCell="A72" sqref="A72"/>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847</v>
      </c>
      <c r="B1" s="23" t="s">
        <v>3</v>
      </c>
      <c r="C1" s="23" t="s">
        <v>54</v>
      </c>
      <c r="F1" s="17" t="s">
        <v>853</v>
      </c>
      <c r="G1" s="17" t="s">
        <v>854</v>
      </c>
      <c r="H1" s="17" t="s">
        <v>855</v>
      </c>
      <c r="I1" s="4"/>
      <c r="J1" s="4"/>
      <c r="K1" s="17" t="s">
        <v>862</v>
      </c>
      <c r="L1" s="4"/>
    </row>
    <row r="2" spans="1:12" ht="15" thickTop="1" x14ac:dyDescent="0.35">
      <c r="A2" s="9" t="s">
        <v>542</v>
      </c>
      <c r="B2" s="48">
        <v>4250</v>
      </c>
      <c r="C2" s="9" t="s">
        <v>547</v>
      </c>
      <c r="F2" s="13">
        <v>0</v>
      </c>
      <c r="G2" s="13">
        <v>0</v>
      </c>
      <c r="H2" s="20" t="s">
        <v>875</v>
      </c>
      <c r="K2" s="19" t="s">
        <v>863</v>
      </c>
    </row>
    <row r="3" spans="1:12" x14ac:dyDescent="0.35">
      <c r="A3" s="8" t="s">
        <v>774</v>
      </c>
      <c r="B3" s="49">
        <v>4337</v>
      </c>
      <c r="C3" s="8" t="s">
        <v>722</v>
      </c>
      <c r="F3" s="13">
        <v>1</v>
      </c>
      <c r="G3" s="11">
        <v>31</v>
      </c>
      <c r="H3" s="8" t="s">
        <v>876</v>
      </c>
      <c r="K3" s="18" t="s">
        <v>864</v>
      </c>
    </row>
    <row r="4" spans="1:12" x14ac:dyDescent="0.35">
      <c r="A4" s="8" t="s">
        <v>297</v>
      </c>
      <c r="B4" s="49">
        <v>4093</v>
      </c>
      <c r="C4" s="8" t="s">
        <v>302</v>
      </c>
      <c r="F4" s="11">
        <v>30</v>
      </c>
      <c r="G4" s="11">
        <v>180</v>
      </c>
      <c r="H4" s="8" t="s">
        <v>856</v>
      </c>
      <c r="K4" s="18" t="s">
        <v>865</v>
      </c>
    </row>
    <row r="5" spans="1:12" x14ac:dyDescent="0.35">
      <c r="A5" s="8" t="s">
        <v>369</v>
      </c>
      <c r="B5" s="49">
        <v>4119</v>
      </c>
      <c r="C5" s="8" t="s">
        <v>215</v>
      </c>
      <c r="F5" s="11">
        <v>180</v>
      </c>
      <c r="G5" s="11">
        <v>300</v>
      </c>
      <c r="H5" s="8" t="s">
        <v>858</v>
      </c>
      <c r="K5" s="18" t="s">
        <v>866</v>
      </c>
    </row>
    <row r="6" spans="1:12" x14ac:dyDescent="0.35">
      <c r="A6" s="8" t="s">
        <v>228</v>
      </c>
      <c r="B6" s="49">
        <v>4077</v>
      </c>
      <c r="C6" s="8" t="s">
        <v>230</v>
      </c>
      <c r="F6" s="11">
        <v>300</v>
      </c>
      <c r="G6" s="11">
        <v>420</v>
      </c>
      <c r="H6" s="8" t="s">
        <v>859</v>
      </c>
      <c r="K6" s="18" t="s">
        <v>867</v>
      </c>
    </row>
    <row r="7" spans="1:12" x14ac:dyDescent="0.35">
      <c r="A7" s="8" t="s">
        <v>136</v>
      </c>
      <c r="B7" s="49">
        <v>4041</v>
      </c>
      <c r="C7" s="8" t="s">
        <v>1053</v>
      </c>
      <c r="F7" s="11">
        <v>420</v>
      </c>
      <c r="G7" s="11">
        <v>1000</v>
      </c>
      <c r="H7" s="8" t="s">
        <v>860</v>
      </c>
      <c r="K7" s="18" t="s">
        <v>1078</v>
      </c>
    </row>
    <row r="8" spans="1:12" x14ac:dyDescent="0.35">
      <c r="A8" s="8" t="s">
        <v>486</v>
      </c>
      <c r="B8" s="49">
        <v>4173</v>
      </c>
      <c r="C8" s="8" t="s">
        <v>492</v>
      </c>
      <c r="K8" s="18" t="s">
        <v>868</v>
      </c>
    </row>
    <row r="9" spans="1:12" x14ac:dyDescent="0.35">
      <c r="A9" s="8" t="s">
        <v>37</v>
      </c>
      <c r="B9" s="49">
        <v>4288</v>
      </c>
      <c r="C9" s="8" t="s">
        <v>492</v>
      </c>
      <c r="K9" s="18" t="s">
        <v>869</v>
      </c>
    </row>
    <row r="10" spans="1:12" x14ac:dyDescent="0.35">
      <c r="A10" s="8" t="s">
        <v>251</v>
      </c>
      <c r="B10" s="49">
        <v>4080</v>
      </c>
      <c r="C10" s="8" t="s">
        <v>257</v>
      </c>
      <c r="K10" s="18" t="s">
        <v>870</v>
      </c>
    </row>
    <row r="11" spans="1:12" x14ac:dyDescent="0.35">
      <c r="A11" s="8" t="s">
        <v>813</v>
      </c>
      <c r="B11" s="49">
        <v>4350</v>
      </c>
      <c r="C11" s="8" t="s">
        <v>400</v>
      </c>
      <c r="F11" s="8" t="s">
        <v>889</v>
      </c>
      <c r="K11" s="18" t="s">
        <v>1057</v>
      </c>
    </row>
    <row r="12" spans="1:12" x14ac:dyDescent="0.35">
      <c r="A12" s="8" t="s">
        <v>57</v>
      </c>
      <c r="B12" s="49">
        <v>4007</v>
      </c>
      <c r="C12" s="8" t="s">
        <v>400</v>
      </c>
      <c r="F12" s="8" t="s">
        <v>890</v>
      </c>
      <c r="K12" s="18" t="s">
        <v>1081</v>
      </c>
    </row>
    <row r="13" spans="1:12" x14ac:dyDescent="0.35">
      <c r="A13" s="8" t="s">
        <v>66</v>
      </c>
      <c r="B13" s="49">
        <v>4010</v>
      </c>
      <c r="C13" s="8" t="s">
        <v>400</v>
      </c>
      <c r="K13" s="18" t="s">
        <v>871</v>
      </c>
    </row>
    <row r="14" spans="1:12" x14ac:dyDescent="0.35">
      <c r="A14" s="8" t="s">
        <v>845</v>
      </c>
      <c r="B14" s="49">
        <v>4065</v>
      </c>
      <c r="C14" s="8" t="s">
        <v>400</v>
      </c>
      <c r="K14" s="18" t="s">
        <v>872</v>
      </c>
    </row>
    <row r="15" spans="1:12" x14ac:dyDescent="0.35">
      <c r="A15" s="8" t="s">
        <v>846</v>
      </c>
      <c r="B15" s="49">
        <v>4127</v>
      </c>
      <c r="C15" s="8" t="s">
        <v>400</v>
      </c>
      <c r="K15" s="18" t="s">
        <v>873</v>
      </c>
    </row>
    <row r="16" spans="1:12" x14ac:dyDescent="0.35">
      <c r="A16" s="8" t="s">
        <v>1055</v>
      </c>
      <c r="B16" s="49">
        <v>4499</v>
      </c>
      <c r="C16" s="8" t="s">
        <v>400</v>
      </c>
    </row>
    <row r="17" spans="1:3" x14ac:dyDescent="0.35">
      <c r="A17" s="8" t="s">
        <v>1056</v>
      </c>
      <c r="B17" s="49">
        <v>9700</v>
      </c>
      <c r="C17" s="8" t="s">
        <v>400</v>
      </c>
    </row>
    <row r="18" spans="1:3" x14ac:dyDescent="0.35">
      <c r="A18" s="8" t="s">
        <v>1065</v>
      </c>
      <c r="B18" s="49">
        <v>9701</v>
      </c>
      <c r="C18" s="8" t="s">
        <v>400</v>
      </c>
    </row>
    <row r="19" spans="1:3" x14ac:dyDescent="0.35">
      <c r="A19" s="8" t="s">
        <v>781</v>
      </c>
      <c r="B19" s="49">
        <v>4494</v>
      </c>
      <c r="C19" s="8" t="s">
        <v>344</v>
      </c>
    </row>
    <row r="20" spans="1:3" x14ac:dyDescent="0.35">
      <c r="A20" s="8" t="s">
        <v>221</v>
      </c>
      <c r="B20" s="49">
        <v>4075</v>
      </c>
      <c r="C20" s="8" t="s">
        <v>226</v>
      </c>
    </row>
    <row r="21" spans="1:3" x14ac:dyDescent="0.35">
      <c r="A21" s="8" t="s">
        <v>98</v>
      </c>
      <c r="B21" s="49">
        <v>4019</v>
      </c>
      <c r="C21" s="8" t="s">
        <v>102</v>
      </c>
    </row>
    <row r="22" spans="1:3" x14ac:dyDescent="0.35">
      <c r="A22" s="8" t="s">
        <v>130</v>
      </c>
      <c r="B22" s="49">
        <v>4027</v>
      </c>
      <c r="C22" s="8" t="s">
        <v>73</v>
      </c>
    </row>
    <row r="23" spans="1:3" x14ac:dyDescent="0.35">
      <c r="A23" s="8" t="s">
        <v>26</v>
      </c>
      <c r="B23" s="49">
        <v>4013</v>
      </c>
      <c r="C23" s="8" t="s">
        <v>73</v>
      </c>
    </row>
    <row r="24" spans="1:3" x14ac:dyDescent="0.35">
      <c r="A24" s="8" t="s">
        <v>118</v>
      </c>
      <c r="B24" s="49">
        <v>4024</v>
      </c>
      <c r="C24" s="8" t="s">
        <v>73</v>
      </c>
    </row>
    <row r="25" spans="1:3" x14ac:dyDescent="0.35">
      <c r="A25" s="8" t="s">
        <v>606</v>
      </c>
      <c r="B25" s="49">
        <v>4293</v>
      </c>
      <c r="C25" s="8" t="s">
        <v>73</v>
      </c>
    </row>
    <row r="26" spans="1:3" x14ac:dyDescent="0.35">
      <c r="A26" s="8" t="s">
        <v>34</v>
      </c>
      <c r="B26" s="49">
        <v>4309</v>
      </c>
      <c r="C26" s="8" t="s">
        <v>73</v>
      </c>
    </row>
    <row r="27" spans="1:3" x14ac:dyDescent="0.35">
      <c r="A27" s="8" t="s">
        <v>29</v>
      </c>
      <c r="B27" s="49">
        <v>4020</v>
      </c>
      <c r="C27" s="8" t="s">
        <v>73</v>
      </c>
    </row>
    <row r="28" spans="1:3" x14ac:dyDescent="0.35">
      <c r="A28" s="8" t="s">
        <v>30</v>
      </c>
      <c r="B28" s="49">
        <v>4313</v>
      </c>
      <c r="C28" s="8" t="s">
        <v>73</v>
      </c>
    </row>
    <row r="29" spans="1:3" x14ac:dyDescent="0.35">
      <c r="A29" s="8" t="s">
        <v>9</v>
      </c>
      <c r="B29" s="49">
        <v>4289</v>
      </c>
      <c r="C29" s="8" t="s">
        <v>73</v>
      </c>
    </row>
    <row r="30" spans="1:3" x14ac:dyDescent="0.35">
      <c r="A30" s="8" t="s">
        <v>27</v>
      </c>
      <c r="B30" s="49">
        <v>4011</v>
      </c>
      <c r="C30" s="8" t="s">
        <v>73</v>
      </c>
    </row>
    <row r="31" spans="1:3" x14ac:dyDescent="0.35">
      <c r="A31" s="8" t="s">
        <v>15</v>
      </c>
      <c r="B31" s="49">
        <v>4018</v>
      </c>
      <c r="C31" s="8" t="s">
        <v>73</v>
      </c>
    </row>
    <row r="32" spans="1:3" x14ac:dyDescent="0.35">
      <c r="A32" s="8" t="s">
        <v>23</v>
      </c>
      <c r="B32" s="49">
        <v>4177</v>
      </c>
      <c r="C32" s="8" t="s">
        <v>73</v>
      </c>
    </row>
    <row r="33" spans="1:3" x14ac:dyDescent="0.35">
      <c r="A33" s="8" t="s">
        <v>31</v>
      </c>
      <c r="B33" s="49">
        <v>4022</v>
      </c>
      <c r="C33" s="8" t="s">
        <v>73</v>
      </c>
    </row>
    <row r="34" spans="1:3" x14ac:dyDescent="0.35">
      <c r="A34" s="8" t="s">
        <v>32</v>
      </c>
      <c r="B34" s="49">
        <v>4304</v>
      </c>
      <c r="C34" s="8" t="s">
        <v>73</v>
      </c>
    </row>
    <row r="35" spans="1:3" x14ac:dyDescent="0.35">
      <c r="A35" s="8" t="s">
        <v>35</v>
      </c>
      <c r="B35" s="49">
        <v>4087</v>
      </c>
      <c r="C35" s="8" t="s">
        <v>73</v>
      </c>
    </row>
    <row r="36" spans="1:3" x14ac:dyDescent="0.35">
      <c r="A36" s="8" t="s">
        <v>16</v>
      </c>
      <c r="B36" s="49">
        <v>4025</v>
      </c>
      <c r="C36" s="8" t="s">
        <v>73</v>
      </c>
    </row>
    <row r="37" spans="1:3" x14ac:dyDescent="0.35">
      <c r="A37" s="8" t="s">
        <v>33</v>
      </c>
      <c r="B37" s="49">
        <v>4061</v>
      </c>
      <c r="C37" s="8" t="s">
        <v>73</v>
      </c>
    </row>
    <row r="38" spans="1:3" x14ac:dyDescent="0.35">
      <c r="A38" s="8" t="s">
        <v>36</v>
      </c>
      <c r="B38" s="49">
        <v>4073</v>
      </c>
      <c r="C38" s="8" t="s">
        <v>73</v>
      </c>
    </row>
    <row r="39" spans="1:3" x14ac:dyDescent="0.35">
      <c r="A39" s="8" t="s">
        <v>793</v>
      </c>
      <c r="B39" s="49">
        <v>4343</v>
      </c>
      <c r="C39" s="8" t="s">
        <v>249</v>
      </c>
    </row>
    <row r="40" spans="1:3" x14ac:dyDescent="0.35">
      <c r="A40" s="8" t="s">
        <v>834</v>
      </c>
      <c r="B40" s="49">
        <v>4492</v>
      </c>
      <c r="C40" s="8" t="s">
        <v>927</v>
      </c>
    </row>
    <row r="41" spans="1:3" x14ac:dyDescent="0.35">
      <c r="A41" s="8" t="s">
        <v>717</v>
      </c>
      <c r="B41" s="49">
        <v>4326</v>
      </c>
      <c r="C41" s="8" t="s">
        <v>722</v>
      </c>
    </row>
    <row r="42" spans="1:3" x14ac:dyDescent="0.35">
      <c r="A42" s="8" t="s">
        <v>423</v>
      </c>
      <c r="B42" s="49">
        <v>4134</v>
      </c>
      <c r="C42" s="8" t="s">
        <v>295</v>
      </c>
    </row>
    <row r="43" spans="1:3" x14ac:dyDescent="0.35">
      <c r="A43" s="8" t="s">
        <v>252</v>
      </c>
      <c r="B43" s="49">
        <v>4497</v>
      </c>
      <c r="C43" s="8" t="s">
        <v>927</v>
      </c>
    </row>
    <row r="44" spans="1:3" x14ac:dyDescent="0.35">
      <c r="A44" s="8" t="s">
        <v>735</v>
      </c>
      <c r="B44" s="49">
        <v>4330</v>
      </c>
      <c r="C44" s="8" t="s">
        <v>741</v>
      </c>
    </row>
    <row r="45" spans="1:3" x14ac:dyDescent="0.35">
      <c r="A45" s="8" t="s">
        <v>565</v>
      </c>
      <c r="B45" s="49">
        <v>4261</v>
      </c>
      <c r="C45" s="8" t="s">
        <v>570</v>
      </c>
    </row>
    <row r="46" spans="1:3" x14ac:dyDescent="0.35">
      <c r="A46" s="8" t="s">
        <v>154</v>
      </c>
      <c r="B46" s="49">
        <v>4048</v>
      </c>
      <c r="C46" s="8" t="s">
        <v>160</v>
      </c>
    </row>
    <row r="47" spans="1:3" x14ac:dyDescent="0.35">
      <c r="A47" s="8" t="s">
        <v>383</v>
      </c>
      <c r="B47" s="49">
        <v>4122</v>
      </c>
      <c r="C47" s="8" t="s">
        <v>389</v>
      </c>
    </row>
    <row r="48" spans="1:3" x14ac:dyDescent="0.35">
      <c r="A48" s="8" t="s">
        <v>630</v>
      </c>
      <c r="B48" s="49">
        <v>4302</v>
      </c>
      <c r="C48" s="8" t="s">
        <v>389</v>
      </c>
    </row>
    <row r="49" spans="1:3" x14ac:dyDescent="0.35">
      <c r="A49" s="8" t="s">
        <v>1019</v>
      </c>
      <c r="B49" s="49">
        <v>4113</v>
      </c>
      <c r="C49" s="8" t="s">
        <v>7</v>
      </c>
    </row>
    <row r="50" spans="1:3" x14ac:dyDescent="0.35">
      <c r="A50" s="8" t="s">
        <v>363</v>
      </c>
      <c r="B50" s="49">
        <v>4117</v>
      </c>
      <c r="C50" s="8" t="s">
        <v>7</v>
      </c>
    </row>
    <row r="51" spans="1:3" x14ac:dyDescent="0.35">
      <c r="A51" s="8" t="s">
        <v>284</v>
      </c>
      <c r="B51" s="49">
        <v>4090</v>
      </c>
      <c r="C51" s="8" t="s">
        <v>7</v>
      </c>
    </row>
    <row r="52" spans="1:3" x14ac:dyDescent="0.35">
      <c r="A52" s="8" t="s">
        <v>827</v>
      </c>
      <c r="B52" s="49">
        <v>4490</v>
      </c>
      <c r="C52" s="8" t="s">
        <v>7</v>
      </c>
    </row>
    <row r="53" spans="1:3" x14ac:dyDescent="0.35">
      <c r="A53" s="8" t="s">
        <v>86</v>
      </c>
      <c r="B53" s="49">
        <v>4015</v>
      </c>
      <c r="C53" s="8" t="s">
        <v>90</v>
      </c>
    </row>
    <row r="54" spans="1:3" x14ac:dyDescent="0.35">
      <c r="A54" s="8" t="s">
        <v>1054</v>
      </c>
      <c r="B54" s="49">
        <v>4498</v>
      </c>
      <c r="C54" s="8" t="s">
        <v>295</v>
      </c>
    </row>
    <row r="55" spans="1:3" x14ac:dyDescent="0.35">
      <c r="A55" s="8" t="s">
        <v>267</v>
      </c>
      <c r="B55" s="49">
        <v>4086</v>
      </c>
      <c r="C55" s="8" t="s">
        <v>249</v>
      </c>
    </row>
    <row r="56" spans="1:3" x14ac:dyDescent="0.35">
      <c r="A56" s="8" t="s">
        <v>308</v>
      </c>
      <c r="B56" s="49">
        <v>4105</v>
      </c>
      <c r="C56" s="8" t="s">
        <v>314</v>
      </c>
    </row>
    <row r="57" spans="1:3" x14ac:dyDescent="0.35">
      <c r="A57" s="8" t="s">
        <v>799</v>
      </c>
      <c r="B57" s="49">
        <v>4348</v>
      </c>
      <c r="C57" s="8" t="s">
        <v>197</v>
      </c>
    </row>
    <row r="58" spans="1:3" x14ac:dyDescent="0.35">
      <c r="A58" s="8" t="s">
        <v>819</v>
      </c>
      <c r="B58" s="49">
        <v>4351</v>
      </c>
      <c r="C58" s="8" t="s">
        <v>824</v>
      </c>
    </row>
    <row r="59" spans="1:3" x14ac:dyDescent="0.35">
      <c r="A59" s="8" t="s">
        <v>1043</v>
      </c>
      <c r="B59" s="49">
        <v>4495</v>
      </c>
      <c r="C59" s="8" t="s">
        <v>436</v>
      </c>
    </row>
    <row r="60" spans="1:3" x14ac:dyDescent="0.35">
      <c r="A60" s="8" t="s">
        <v>181</v>
      </c>
      <c r="B60" s="49">
        <v>4057</v>
      </c>
      <c r="C60" s="8" t="s">
        <v>173</v>
      </c>
    </row>
    <row r="61" spans="1:3" x14ac:dyDescent="0.35">
      <c r="A61" s="8" t="s">
        <v>167</v>
      </c>
      <c r="B61" s="49">
        <v>4055</v>
      </c>
      <c r="C61" s="8" t="s">
        <v>173</v>
      </c>
    </row>
    <row r="62" spans="1:3" x14ac:dyDescent="0.35">
      <c r="A62" s="8" t="s">
        <v>175</v>
      </c>
      <c r="B62" s="49">
        <v>4056</v>
      </c>
      <c r="C62" s="8" t="s">
        <v>173</v>
      </c>
    </row>
    <row r="63" spans="1:3" x14ac:dyDescent="0.35">
      <c r="A63" s="8" t="s">
        <v>203</v>
      </c>
      <c r="B63" s="49">
        <v>4069</v>
      </c>
      <c r="C63" s="8" t="s">
        <v>173</v>
      </c>
    </row>
    <row r="64" spans="1:3" x14ac:dyDescent="0.35">
      <c r="A64" s="8" t="s">
        <v>575</v>
      </c>
      <c r="B64" s="49">
        <v>4267</v>
      </c>
      <c r="C64" s="8" t="s">
        <v>581</v>
      </c>
    </row>
    <row r="65" spans="1:3" x14ac:dyDescent="0.35">
      <c r="A65" s="8" t="s">
        <v>698</v>
      </c>
      <c r="B65" s="49">
        <v>4321</v>
      </c>
      <c r="C65" s="8" t="s">
        <v>581</v>
      </c>
    </row>
    <row r="66" spans="1:3" x14ac:dyDescent="0.35">
      <c r="A66" s="8" t="s">
        <v>259</v>
      </c>
      <c r="B66" s="49">
        <v>4084</v>
      </c>
      <c r="C66" s="8" t="s">
        <v>265</v>
      </c>
    </row>
    <row r="67" spans="1:3" x14ac:dyDescent="0.35">
      <c r="A67" s="8" t="s">
        <v>409</v>
      </c>
      <c r="B67" s="49">
        <v>4130</v>
      </c>
      <c r="C67" s="8" t="s">
        <v>415</v>
      </c>
    </row>
    <row r="68" spans="1:3" x14ac:dyDescent="0.35">
      <c r="A68" s="8" t="s">
        <v>277</v>
      </c>
      <c r="B68" s="49">
        <v>4089</v>
      </c>
      <c r="C68" s="8" t="s">
        <v>279</v>
      </c>
    </row>
    <row r="69" spans="1:3" x14ac:dyDescent="0.35">
      <c r="A69" s="8" t="s">
        <v>1080</v>
      </c>
      <c r="B69" s="49">
        <v>4097</v>
      </c>
      <c r="C69" s="8" t="s">
        <v>249</v>
      </c>
    </row>
    <row r="70" spans="1:3" x14ac:dyDescent="0.35">
      <c r="A70" s="8" t="s">
        <v>402</v>
      </c>
      <c r="B70" s="49">
        <v>4129</v>
      </c>
      <c r="C70" s="8" t="s">
        <v>249</v>
      </c>
    </row>
    <row r="71" spans="1:3" x14ac:dyDescent="0.35">
      <c r="A71" s="8" t="s">
        <v>452</v>
      </c>
      <c r="B71" s="49">
        <v>4153</v>
      </c>
      <c r="C71" s="8" t="s">
        <v>344</v>
      </c>
    </row>
    <row r="72" spans="1:3" x14ac:dyDescent="0.35">
      <c r="A72" s="8" t="s">
        <v>417</v>
      </c>
      <c r="B72" s="49">
        <v>4133</v>
      </c>
      <c r="C72" s="8" t="s">
        <v>249</v>
      </c>
    </row>
    <row r="73" spans="1:3" x14ac:dyDescent="0.35">
      <c r="A73" s="8" t="s">
        <v>743</v>
      </c>
      <c r="B73" s="49">
        <v>4331</v>
      </c>
      <c r="C73" s="8" t="s">
        <v>741</v>
      </c>
    </row>
    <row r="74" spans="1:3" x14ac:dyDescent="0.35">
      <c r="A74" s="8" t="s">
        <v>235</v>
      </c>
      <c r="B74" s="49">
        <v>4078</v>
      </c>
      <c r="C74" s="8" t="s">
        <v>230</v>
      </c>
    </row>
    <row r="75" spans="1:3" x14ac:dyDescent="0.35">
      <c r="A75" s="8" t="s">
        <v>24</v>
      </c>
      <c r="B75" s="49">
        <v>4214</v>
      </c>
      <c r="C75" s="8" t="s">
        <v>528</v>
      </c>
    </row>
    <row r="76" spans="1:3" x14ac:dyDescent="0.35">
      <c r="A76" s="8" t="s">
        <v>530</v>
      </c>
      <c r="B76" s="49">
        <v>4215</v>
      </c>
      <c r="C76" s="8" t="s">
        <v>528</v>
      </c>
    </row>
    <row r="77" spans="1:3" x14ac:dyDescent="0.35">
      <c r="A77" s="8" t="s">
        <v>595</v>
      </c>
      <c r="B77" s="49">
        <v>4291</v>
      </c>
      <c r="C77" s="8" t="s">
        <v>528</v>
      </c>
    </row>
    <row r="78" spans="1:3" x14ac:dyDescent="0.35">
      <c r="A78" s="8" t="s">
        <v>749</v>
      </c>
      <c r="B78" s="49">
        <v>4332</v>
      </c>
      <c r="C78" s="8" t="s">
        <v>528</v>
      </c>
    </row>
    <row r="79" spans="1:3" x14ac:dyDescent="0.35">
      <c r="A79" s="8" t="s">
        <v>724</v>
      </c>
      <c r="B79" s="49">
        <v>4327</v>
      </c>
      <c r="C79" s="8" t="s">
        <v>528</v>
      </c>
    </row>
    <row r="80" spans="1:3" x14ac:dyDescent="0.35">
      <c r="A80" s="8" t="s">
        <v>600</v>
      </c>
      <c r="B80" s="49">
        <v>4292</v>
      </c>
      <c r="C80" s="8" t="s">
        <v>528</v>
      </c>
    </row>
    <row r="81" spans="1:3" x14ac:dyDescent="0.35">
      <c r="A81" s="8" t="s">
        <v>644</v>
      </c>
      <c r="B81" s="49">
        <v>4306</v>
      </c>
      <c r="C81" s="8" t="s">
        <v>436</v>
      </c>
    </row>
    <row r="82" spans="1:3" x14ac:dyDescent="0.35">
      <c r="A82" s="8" t="s">
        <v>705</v>
      </c>
      <c r="B82" s="49">
        <v>4322</v>
      </c>
      <c r="C82" s="8" t="s">
        <v>703</v>
      </c>
    </row>
    <row r="83" spans="1:3" x14ac:dyDescent="0.35">
      <c r="A83" s="8" t="s">
        <v>654</v>
      </c>
      <c r="B83" s="49">
        <v>4310</v>
      </c>
      <c r="C83" s="8" t="s">
        <v>265</v>
      </c>
    </row>
    <row r="84" spans="1:3" x14ac:dyDescent="0.35">
      <c r="A84" s="8" t="s">
        <v>242</v>
      </c>
      <c r="B84" s="49">
        <v>4079</v>
      </c>
      <c r="C84" s="8" t="s">
        <v>249</v>
      </c>
    </row>
    <row r="85" spans="1:3" x14ac:dyDescent="0.35">
      <c r="A85" s="8" t="s">
        <v>806</v>
      </c>
      <c r="B85" s="49">
        <v>4349</v>
      </c>
      <c r="C85" s="8" t="s">
        <v>295</v>
      </c>
    </row>
    <row r="86" spans="1:3" x14ac:dyDescent="0.35">
      <c r="A86" s="8" t="s">
        <v>149</v>
      </c>
      <c r="B86" s="49">
        <v>4047</v>
      </c>
      <c r="C86" s="8" t="s">
        <v>148</v>
      </c>
    </row>
    <row r="87" spans="1:3" x14ac:dyDescent="0.35">
      <c r="A87" s="8" t="s">
        <v>316</v>
      </c>
      <c r="B87" s="49">
        <v>4106</v>
      </c>
      <c r="C87" s="8" t="s">
        <v>148</v>
      </c>
    </row>
    <row r="88" spans="1:3" x14ac:dyDescent="0.35">
      <c r="A88" s="8" t="s">
        <v>731</v>
      </c>
      <c r="B88" s="49">
        <v>4328</v>
      </c>
      <c r="C88" s="8" t="s">
        <v>148</v>
      </c>
    </row>
    <row r="89" spans="1:3" x14ac:dyDescent="0.35">
      <c r="A89" s="8" t="s">
        <v>8</v>
      </c>
      <c r="B89" s="49">
        <v>4298</v>
      </c>
      <c r="C89" s="8" t="s">
        <v>148</v>
      </c>
    </row>
    <row r="90" spans="1:3" x14ac:dyDescent="0.35">
      <c r="A90" s="8" t="s">
        <v>5</v>
      </c>
      <c r="B90" s="49">
        <v>4043</v>
      </c>
      <c r="C90" s="8" t="s">
        <v>148</v>
      </c>
    </row>
    <row r="91" spans="1:3" x14ac:dyDescent="0.35">
      <c r="A91" s="8" t="s">
        <v>321</v>
      </c>
      <c r="B91" s="49">
        <v>4107</v>
      </c>
      <c r="C91" s="8" t="s">
        <v>148</v>
      </c>
    </row>
    <row r="92" spans="1:3" x14ac:dyDescent="0.35">
      <c r="A92" s="8" t="s">
        <v>10</v>
      </c>
      <c r="B92" s="49">
        <v>4300</v>
      </c>
      <c r="C92" s="8" t="s">
        <v>148</v>
      </c>
    </row>
    <row r="93" spans="1:3" x14ac:dyDescent="0.35">
      <c r="A93" s="8" t="s">
        <v>10</v>
      </c>
      <c r="B93" s="49">
        <v>4498</v>
      </c>
      <c r="C93" s="8" t="s">
        <v>148</v>
      </c>
    </row>
    <row r="94" spans="1:3" x14ac:dyDescent="0.35">
      <c r="A94" s="8" t="s">
        <v>11</v>
      </c>
      <c r="B94" s="49">
        <v>4299</v>
      </c>
      <c r="C94" s="8" t="s">
        <v>148</v>
      </c>
    </row>
    <row r="95" spans="1:3" x14ac:dyDescent="0.35">
      <c r="A95" s="8" t="s">
        <v>307</v>
      </c>
      <c r="B95" s="49">
        <v>4103</v>
      </c>
      <c r="C95" s="8" t="s">
        <v>148</v>
      </c>
    </row>
    <row r="96" spans="1:3" x14ac:dyDescent="0.35">
      <c r="A96" s="8" t="s">
        <v>327</v>
      </c>
      <c r="B96" s="49">
        <v>4108</v>
      </c>
      <c r="C96" s="8" t="s">
        <v>148</v>
      </c>
    </row>
    <row r="97" spans="1:3" x14ac:dyDescent="0.35">
      <c r="A97" s="8" t="s">
        <v>975</v>
      </c>
      <c r="B97" s="49">
        <v>4493</v>
      </c>
      <c r="C97" s="8" t="s">
        <v>976</v>
      </c>
    </row>
    <row r="98" spans="1:3" x14ac:dyDescent="0.35">
      <c r="A98" s="8" t="s">
        <v>352</v>
      </c>
      <c r="B98" s="49">
        <v>4115</v>
      </c>
      <c r="C98" s="8" t="s">
        <v>463</v>
      </c>
    </row>
    <row r="99" spans="1:3" x14ac:dyDescent="0.35">
      <c r="A99" s="8" t="s">
        <v>458</v>
      </c>
      <c r="B99" s="49">
        <v>4162</v>
      </c>
      <c r="C99" s="8" t="s">
        <v>463</v>
      </c>
    </row>
    <row r="100" spans="1:3" x14ac:dyDescent="0.35">
      <c r="A100" s="8" t="s">
        <v>465</v>
      </c>
      <c r="B100" s="49">
        <v>4164</v>
      </c>
      <c r="C100" s="8" t="s">
        <v>463</v>
      </c>
    </row>
    <row r="101" spans="1:3" x14ac:dyDescent="0.35">
      <c r="A101" s="8" t="s">
        <v>357</v>
      </c>
      <c r="B101" s="49">
        <v>4116</v>
      </c>
      <c r="C101" s="8" t="s">
        <v>463</v>
      </c>
    </row>
    <row r="102" spans="1:3" x14ac:dyDescent="0.35">
      <c r="A102" s="8" t="s">
        <v>481</v>
      </c>
      <c r="B102" s="49">
        <v>4170</v>
      </c>
      <c r="C102" s="8" t="s">
        <v>463</v>
      </c>
    </row>
    <row r="103" spans="1:3" x14ac:dyDescent="0.35">
      <c r="A103" s="8" t="s">
        <v>476</v>
      </c>
      <c r="B103" s="49">
        <v>4168</v>
      </c>
      <c r="C103" s="8" t="s">
        <v>463</v>
      </c>
    </row>
    <row r="104" spans="1:3" x14ac:dyDescent="0.35">
      <c r="A104" s="8" t="s">
        <v>471</v>
      </c>
      <c r="B104" s="49">
        <v>4166</v>
      </c>
      <c r="C104" s="8" t="s">
        <v>463</v>
      </c>
    </row>
    <row r="105" spans="1:3" x14ac:dyDescent="0.35">
      <c r="A105" s="8" t="s">
        <v>755</v>
      </c>
      <c r="B105" s="49">
        <v>4333</v>
      </c>
      <c r="C105" s="8" t="s">
        <v>760</v>
      </c>
    </row>
    <row r="106" spans="1:3" x14ac:dyDescent="0.35">
      <c r="A106" s="8" t="s">
        <v>391</v>
      </c>
      <c r="B106" s="49">
        <v>4125</v>
      </c>
      <c r="C106" s="8" t="s">
        <v>197</v>
      </c>
    </row>
    <row r="107" spans="1:3" x14ac:dyDescent="0.35">
      <c r="A107" s="8" t="s">
        <v>338</v>
      </c>
      <c r="B107" s="49">
        <v>4111</v>
      </c>
      <c r="C107" s="8" t="s">
        <v>344</v>
      </c>
    </row>
    <row r="108" spans="1:3" x14ac:dyDescent="0.35">
      <c r="A108" s="8" t="s">
        <v>500</v>
      </c>
      <c r="B108" s="49">
        <v>4189</v>
      </c>
      <c r="C108" s="8" t="s">
        <v>295</v>
      </c>
    </row>
    <row r="109" spans="1:3" x14ac:dyDescent="0.35">
      <c r="A109" s="8" t="s">
        <v>430</v>
      </c>
      <c r="B109" s="49">
        <v>4143</v>
      </c>
      <c r="C109" s="8" t="s">
        <v>436</v>
      </c>
    </row>
    <row r="110" spans="1:3" x14ac:dyDescent="0.35">
      <c r="A110" s="8" t="s">
        <v>517</v>
      </c>
      <c r="B110" s="49">
        <v>4202</v>
      </c>
      <c r="C110" s="8" t="s">
        <v>518</v>
      </c>
    </row>
    <row r="111" spans="1:3" x14ac:dyDescent="0.35">
      <c r="A111" s="8" t="s">
        <v>290</v>
      </c>
      <c r="B111" s="49">
        <v>4091</v>
      </c>
      <c r="C111" s="8" t="s">
        <v>295</v>
      </c>
    </row>
    <row r="112" spans="1:3" x14ac:dyDescent="0.35">
      <c r="A112" s="8" t="s">
        <v>536</v>
      </c>
      <c r="B112" s="49">
        <v>4220</v>
      </c>
      <c r="C112" s="8" t="s">
        <v>173</v>
      </c>
    </row>
    <row r="113" spans="1:3" x14ac:dyDescent="0.35">
      <c r="A113" s="8" t="s">
        <v>210</v>
      </c>
      <c r="B113" s="49">
        <v>4071</v>
      </c>
      <c r="C113" s="8" t="s">
        <v>215</v>
      </c>
    </row>
    <row r="114" spans="1:3" x14ac:dyDescent="0.35">
      <c r="A114" s="8" t="s">
        <v>210</v>
      </c>
      <c r="B114" s="49">
        <v>4071</v>
      </c>
      <c r="C114" s="8" t="s">
        <v>415</v>
      </c>
    </row>
    <row r="115" spans="1:3" x14ac:dyDescent="0.35">
      <c r="A115" s="8" t="s">
        <v>210</v>
      </c>
      <c r="B115" s="49">
        <v>4496</v>
      </c>
      <c r="C115" s="8" t="s">
        <v>415</v>
      </c>
    </row>
    <row r="116" spans="1:3" x14ac:dyDescent="0.35">
      <c r="A116" s="8" t="s">
        <v>445</v>
      </c>
      <c r="B116" s="49">
        <v>4145</v>
      </c>
      <c r="C116" s="8" t="s">
        <v>450</v>
      </c>
    </row>
    <row r="117" spans="1:3" x14ac:dyDescent="0.35">
      <c r="A117" s="8" t="s">
        <v>693</v>
      </c>
      <c r="B117" s="49">
        <v>4320</v>
      </c>
      <c r="C117" s="8" t="s">
        <v>685</v>
      </c>
    </row>
    <row r="118" spans="1:3" x14ac:dyDescent="0.35">
      <c r="A118" s="8" t="s">
        <v>681</v>
      </c>
      <c r="B118" s="49">
        <v>4318</v>
      </c>
      <c r="C118" s="8" t="s">
        <v>685</v>
      </c>
    </row>
    <row r="119" spans="1:3" x14ac:dyDescent="0.35">
      <c r="A119" s="8" t="s">
        <v>18</v>
      </c>
      <c r="B119" s="49">
        <v>4316</v>
      </c>
      <c r="C119" s="8" t="s">
        <v>685</v>
      </c>
    </row>
    <row r="120" spans="1:3" x14ac:dyDescent="0.35">
      <c r="A120" s="8" t="s">
        <v>670</v>
      </c>
      <c r="B120" s="49">
        <v>4315</v>
      </c>
      <c r="C120" s="8" t="s">
        <v>685</v>
      </c>
    </row>
    <row r="121" spans="1:3" x14ac:dyDescent="0.35">
      <c r="A121" s="8" t="s">
        <v>687</v>
      </c>
      <c r="B121" s="49">
        <v>4319</v>
      </c>
      <c r="C121" s="8" t="s">
        <v>685</v>
      </c>
    </row>
    <row r="122" spans="1:3" x14ac:dyDescent="0.35">
      <c r="A122" s="8" t="s">
        <v>19</v>
      </c>
      <c r="B122" s="49">
        <v>4314</v>
      </c>
      <c r="C122" s="8" t="s">
        <v>685</v>
      </c>
    </row>
    <row r="123" spans="1:3" x14ac:dyDescent="0.35">
      <c r="A123" s="8" t="s">
        <v>375</v>
      </c>
      <c r="B123" s="49">
        <v>4121</v>
      </c>
      <c r="C123" s="8" t="s">
        <v>381</v>
      </c>
    </row>
    <row r="124" spans="1:3" x14ac:dyDescent="0.35">
      <c r="A124" s="8" t="s">
        <v>639</v>
      </c>
      <c r="B124" s="49">
        <v>4305</v>
      </c>
      <c r="C124" s="8" t="s">
        <v>381</v>
      </c>
    </row>
    <row r="125" spans="1:3" x14ac:dyDescent="0.35">
      <c r="A125" s="8" t="s">
        <v>786</v>
      </c>
      <c r="B125" s="49">
        <v>4340</v>
      </c>
      <c r="C125" s="8" t="s">
        <v>788</v>
      </c>
    </row>
    <row r="126" spans="1:3" x14ac:dyDescent="0.35">
      <c r="A126" s="8" t="s">
        <v>505</v>
      </c>
      <c r="B126" s="49">
        <v>4193</v>
      </c>
      <c r="C126" s="8" t="s">
        <v>510</v>
      </c>
    </row>
    <row r="127" spans="1:3" x14ac:dyDescent="0.35">
      <c r="A127" s="8" t="s">
        <v>332</v>
      </c>
      <c r="B127" s="49">
        <v>4109</v>
      </c>
      <c r="C127" s="8" t="s">
        <v>336</v>
      </c>
    </row>
    <row r="128" spans="1:3" x14ac:dyDescent="0.35">
      <c r="A128" s="8" t="s">
        <v>438</v>
      </c>
      <c r="B128" s="49">
        <v>4144</v>
      </c>
      <c r="C128" s="8" t="s">
        <v>197</v>
      </c>
    </row>
    <row r="129" spans="1:11" x14ac:dyDescent="0.35">
      <c r="A129" s="8" t="s">
        <v>512</v>
      </c>
      <c r="B129" s="49">
        <v>4196</v>
      </c>
      <c r="C129" s="8" t="s">
        <v>295</v>
      </c>
    </row>
    <row r="130" spans="1:11" x14ac:dyDescent="0.35">
      <c r="A130" s="8" t="s">
        <v>549</v>
      </c>
      <c r="B130" s="49">
        <v>4256</v>
      </c>
      <c r="C130" s="8" t="s">
        <v>554</v>
      </c>
    </row>
    <row r="131" spans="1:11" x14ac:dyDescent="0.35">
      <c r="A131" s="8" t="s">
        <v>22</v>
      </c>
      <c r="B131" s="49">
        <v>4021</v>
      </c>
      <c r="C131" s="8" t="s">
        <v>112</v>
      </c>
    </row>
    <row r="132" spans="1:11" x14ac:dyDescent="0.35">
      <c r="A132" s="8" t="s">
        <v>711</v>
      </c>
      <c r="B132" s="49">
        <v>4323</v>
      </c>
      <c r="C132" s="8" t="s">
        <v>197</v>
      </c>
    </row>
    <row r="133" spans="1:11" x14ac:dyDescent="0.35">
      <c r="A133" s="8" t="s">
        <v>191</v>
      </c>
      <c r="B133" s="49">
        <v>4063</v>
      </c>
      <c r="C133" s="8" t="s">
        <v>197</v>
      </c>
    </row>
    <row r="134" spans="1:11" x14ac:dyDescent="0.35">
      <c r="A134" s="8" t="s">
        <v>762</v>
      </c>
      <c r="B134" s="49">
        <v>4334</v>
      </c>
      <c r="C134" s="8" t="s">
        <v>197</v>
      </c>
    </row>
    <row r="135" spans="1:11" x14ac:dyDescent="0.35">
      <c r="A135" s="8" t="s">
        <v>556</v>
      </c>
      <c r="B135" s="49">
        <v>4259</v>
      </c>
      <c r="C135" s="8" t="s">
        <v>197</v>
      </c>
    </row>
    <row r="136" spans="1:11" x14ac:dyDescent="0.35">
      <c r="A136" s="8" t="s">
        <v>768</v>
      </c>
      <c r="B136" s="49">
        <v>4335</v>
      </c>
      <c r="C136" s="8" t="s">
        <v>197</v>
      </c>
    </row>
    <row r="137" spans="1:11" x14ac:dyDescent="0.35">
      <c r="A137" s="8" t="s">
        <v>1079</v>
      </c>
      <c r="B137" s="49">
        <v>4051</v>
      </c>
      <c r="C137" s="8" t="s">
        <v>165</v>
      </c>
    </row>
    <row r="138" spans="1:11" x14ac:dyDescent="0.35">
      <c r="A138" s="8" t="s">
        <v>1051</v>
      </c>
      <c r="B138" s="49">
        <v>4268</v>
      </c>
      <c r="C138" s="8" t="s">
        <v>1015</v>
      </c>
    </row>
    <row r="139" spans="1:11" x14ac:dyDescent="0.35">
      <c r="A139" s="8" t="s">
        <v>1076</v>
      </c>
      <c r="B139" s="49">
        <v>9703</v>
      </c>
      <c r="C139" s="8" t="s">
        <v>1074</v>
      </c>
    </row>
    <row r="140" spans="1:11" x14ac:dyDescent="0.35">
      <c r="A140" s="8" t="s">
        <v>1052</v>
      </c>
      <c r="B140" s="49">
        <v>4297</v>
      </c>
      <c r="C140" s="8" t="s">
        <v>1015</v>
      </c>
    </row>
    <row r="141" spans="1:11" x14ac:dyDescent="0.35">
      <c r="A141" s="8" t="s">
        <v>1033</v>
      </c>
      <c r="B141" s="49">
        <v>4260</v>
      </c>
      <c r="C141" s="8" t="s">
        <v>1015</v>
      </c>
    </row>
    <row r="142" spans="1:11" x14ac:dyDescent="0.35">
      <c r="A142" s="8" t="s">
        <v>328</v>
      </c>
      <c r="B142" s="49">
        <v>4067</v>
      </c>
      <c r="C142" s="8" t="s">
        <v>249</v>
      </c>
    </row>
    <row r="143" spans="1:11" x14ac:dyDescent="0.35">
      <c r="A143" s="8" t="s">
        <v>1029</v>
      </c>
      <c r="B143" s="49">
        <v>4135</v>
      </c>
      <c r="C143" s="8" t="s">
        <v>249</v>
      </c>
    </row>
    <row r="144" spans="1:11" x14ac:dyDescent="0.35">
      <c r="A144" s="8" t="s">
        <v>621</v>
      </c>
      <c r="B144" s="49">
        <v>9702</v>
      </c>
      <c r="C144" s="8" t="s">
        <v>1066</v>
      </c>
      <c r="K144" s="10"/>
    </row>
    <row r="145" spans="1:12" x14ac:dyDescent="0.35">
      <c r="A145" s="8" t="s">
        <v>678</v>
      </c>
      <c r="B145" s="49">
        <v>4317</v>
      </c>
      <c r="C145" s="8" t="s">
        <v>570</v>
      </c>
      <c r="K145" s="10"/>
    </row>
    <row r="146" spans="1:12" ht="15" thickBot="1" x14ac:dyDescent="0.4">
      <c r="A146" s="57" t="s">
        <v>878</v>
      </c>
      <c r="B146" s="58"/>
      <c r="C146" s="59"/>
      <c r="K146" s="10"/>
    </row>
    <row r="147" spans="1:12" ht="15" thickTop="1" x14ac:dyDescent="0.35">
      <c r="A147" s="10"/>
      <c r="B147" s="12"/>
      <c r="C147" s="10"/>
      <c r="H147" s="10"/>
      <c r="I147" s="10"/>
      <c r="J147" s="10"/>
      <c r="K147" s="10"/>
      <c r="L147" s="10"/>
    </row>
    <row r="148" spans="1:12"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F150" s="10"/>
      <c r="G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L608" s="10"/>
    </row>
    <row r="609" spans="1:12" x14ac:dyDescent="0.35">
      <c r="A609" s="10"/>
      <c r="B609" s="12"/>
      <c r="C609" s="10"/>
      <c r="F609" s="10"/>
      <c r="G609" s="10"/>
      <c r="H609" s="10"/>
      <c r="I609" s="10"/>
      <c r="J609" s="10"/>
      <c r="L609" s="10"/>
    </row>
    <row r="610" spans="1:12" x14ac:dyDescent="0.35">
      <c r="A610" s="10"/>
      <c r="B610" s="12"/>
      <c r="C610" s="10"/>
      <c r="F610" s="10"/>
      <c r="G610" s="10"/>
      <c r="H610" s="10"/>
      <c r="I610" s="10"/>
      <c r="J610" s="10"/>
      <c r="L610" s="10"/>
    </row>
    <row r="611" spans="1:12" x14ac:dyDescent="0.35">
      <c r="A611" s="9"/>
      <c r="B611" s="13"/>
      <c r="C611" s="9"/>
      <c r="F611" s="10"/>
      <c r="G611" s="10"/>
    </row>
    <row r="612" spans="1:12" x14ac:dyDescent="0.35">
      <c r="F612" s="10"/>
      <c r="G612" s="10"/>
    </row>
    <row r="613" spans="1:12" x14ac:dyDescent="0.35">
      <c r="F613" s="10"/>
      <c r="G613" s="10"/>
    </row>
  </sheetData>
  <sortState ref="A2:C133">
    <sortCondition ref="A2:A133"/>
  </sortState>
  <mergeCells count="1">
    <mergeCell ref="A146:C1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23" workbookViewId="0">
      <selection activeCell="A125" sqref="A125"/>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891</v>
      </c>
      <c r="J1" t="s">
        <v>55</v>
      </c>
      <c r="K1" t="s">
        <v>53</v>
      </c>
    </row>
    <row r="2" spans="1:11" x14ac:dyDescent="0.35">
      <c r="A2" s="46" t="s">
        <v>904</v>
      </c>
      <c r="B2" s="46" t="s">
        <v>56</v>
      </c>
      <c r="C2" s="46" t="s">
        <v>57</v>
      </c>
      <c r="D2" s="46" t="s">
        <v>58</v>
      </c>
      <c r="E2" s="46" t="s">
        <v>59</v>
      </c>
      <c r="F2" s="46" t="s">
        <v>60</v>
      </c>
      <c r="G2" s="46" t="s">
        <v>58</v>
      </c>
      <c r="H2" s="46" t="s">
        <v>61</v>
      </c>
      <c r="I2" s="46" t="s">
        <v>62</v>
      </c>
      <c r="J2" s="47" t="s">
        <v>64</v>
      </c>
      <c r="K2" s="46" t="s">
        <v>63</v>
      </c>
    </row>
    <row r="3" spans="1:11" x14ac:dyDescent="0.35">
      <c r="A3" s="46" t="s">
        <v>905</v>
      </c>
      <c r="B3" s="46" t="s">
        <v>65</v>
      </c>
      <c r="C3" s="46" t="s">
        <v>66</v>
      </c>
      <c r="D3" s="46" t="s">
        <v>67</v>
      </c>
      <c r="E3" s="46" t="s">
        <v>59</v>
      </c>
      <c r="F3" s="46" t="s">
        <v>68</v>
      </c>
      <c r="G3" s="46" t="s">
        <v>67</v>
      </c>
      <c r="H3" s="46" t="s">
        <v>61</v>
      </c>
      <c r="I3" s="46" t="s">
        <v>69</v>
      </c>
      <c r="J3" s="47" t="s">
        <v>71</v>
      </c>
      <c r="K3" s="46" t="s">
        <v>70</v>
      </c>
    </row>
    <row r="4" spans="1:11" x14ac:dyDescent="0.35">
      <c r="A4" s="46" t="s">
        <v>916</v>
      </c>
      <c r="B4" s="46" t="s">
        <v>56</v>
      </c>
      <c r="C4" s="46" t="s">
        <v>27</v>
      </c>
      <c r="D4" s="46" t="s">
        <v>72</v>
      </c>
      <c r="E4" s="46" t="s">
        <v>73</v>
      </c>
      <c r="F4" s="46" t="s">
        <v>74</v>
      </c>
      <c r="G4" s="46" t="s">
        <v>72</v>
      </c>
      <c r="H4" s="46" t="s">
        <v>61</v>
      </c>
      <c r="I4" s="46" t="s">
        <v>75</v>
      </c>
      <c r="J4" s="47" t="s">
        <v>77</v>
      </c>
      <c r="K4" s="46" t="s">
        <v>76</v>
      </c>
    </row>
    <row r="5" spans="1:11" x14ac:dyDescent="0.35">
      <c r="A5" s="46" t="s">
        <v>909</v>
      </c>
      <c r="B5" s="46" t="s">
        <v>78</v>
      </c>
      <c r="C5" s="46" t="s">
        <v>26</v>
      </c>
      <c r="D5" s="46" t="s">
        <v>79</v>
      </c>
      <c r="E5" s="46" t="s">
        <v>73</v>
      </c>
      <c r="F5" s="46" t="s">
        <v>80</v>
      </c>
      <c r="G5" s="46" t="s">
        <v>79</v>
      </c>
      <c r="H5" s="46" t="s">
        <v>81</v>
      </c>
      <c r="I5" s="46" t="s">
        <v>82</v>
      </c>
      <c r="J5" s="47" t="s">
        <v>84</v>
      </c>
      <c r="K5" s="46" t="s">
        <v>83</v>
      </c>
    </row>
    <row r="6" spans="1:11" x14ac:dyDescent="0.35">
      <c r="A6" s="46" t="s">
        <v>939</v>
      </c>
      <c r="B6" s="46" t="s">
        <v>56</v>
      </c>
      <c r="C6" s="46" t="s">
        <v>86</v>
      </c>
      <c r="D6" s="46" t="s">
        <v>85</v>
      </c>
      <c r="E6" s="46" t="s">
        <v>86</v>
      </c>
      <c r="F6" s="46" t="s">
        <v>87</v>
      </c>
      <c r="G6" s="46" t="s">
        <v>85</v>
      </c>
      <c r="H6" s="46" t="s">
        <v>61</v>
      </c>
      <c r="I6" s="46" t="s">
        <v>88</v>
      </c>
      <c r="J6" s="47" t="s">
        <v>91</v>
      </c>
      <c r="K6" s="46" t="s">
        <v>89</v>
      </c>
    </row>
    <row r="7" spans="1:11" x14ac:dyDescent="0.35">
      <c r="A7" s="46" t="s">
        <v>917</v>
      </c>
      <c r="B7" s="46" t="s">
        <v>78</v>
      </c>
      <c r="C7" s="46" t="s">
        <v>15</v>
      </c>
      <c r="D7" s="46" t="s">
        <v>92</v>
      </c>
      <c r="E7" s="46" t="s">
        <v>73</v>
      </c>
      <c r="F7" s="46" t="s">
        <v>93</v>
      </c>
      <c r="G7" s="46" t="s">
        <v>94</v>
      </c>
      <c r="H7" s="46" t="s">
        <v>81</v>
      </c>
      <c r="I7" s="46" t="s">
        <v>95</v>
      </c>
      <c r="J7" s="47" t="s">
        <v>97</v>
      </c>
      <c r="K7" s="46" t="s">
        <v>96</v>
      </c>
    </row>
    <row r="8" spans="1:11" x14ac:dyDescent="0.35">
      <c r="A8" s="46" t="s">
        <v>907</v>
      </c>
      <c r="B8" s="46" t="s">
        <v>56</v>
      </c>
      <c r="C8" s="46" t="s">
        <v>98</v>
      </c>
      <c r="D8" s="46" t="s">
        <v>25</v>
      </c>
      <c r="E8" s="46" t="s">
        <v>1023</v>
      </c>
      <c r="F8" s="46" t="s">
        <v>99</v>
      </c>
      <c r="G8" s="46" t="s">
        <v>25</v>
      </c>
      <c r="H8" s="46" t="s">
        <v>61</v>
      </c>
      <c r="I8" s="46" t="s">
        <v>100</v>
      </c>
      <c r="J8" s="47" t="s">
        <v>103</v>
      </c>
      <c r="K8" s="46" t="s">
        <v>101</v>
      </c>
    </row>
    <row r="9" spans="1:11" x14ac:dyDescent="0.35">
      <c r="A9" s="46" t="s">
        <v>913</v>
      </c>
      <c r="B9" s="46" t="s">
        <v>56</v>
      </c>
      <c r="C9" s="46" t="s">
        <v>29</v>
      </c>
      <c r="D9" s="46" t="s">
        <v>58</v>
      </c>
      <c r="E9" s="46" t="s">
        <v>73</v>
      </c>
      <c r="F9" s="46" t="s">
        <v>104</v>
      </c>
      <c r="G9" s="46" t="s">
        <v>58</v>
      </c>
      <c r="H9" s="46" t="s">
        <v>61</v>
      </c>
      <c r="I9" s="46" t="s">
        <v>105</v>
      </c>
      <c r="J9" s="47" t="s">
        <v>107</v>
      </c>
      <c r="K9" s="46" t="s">
        <v>106</v>
      </c>
    </row>
    <row r="10" spans="1:11" x14ac:dyDescent="0.35">
      <c r="A10" s="46" t="s">
        <v>1007</v>
      </c>
      <c r="B10" s="46" t="s">
        <v>56</v>
      </c>
      <c r="C10" s="46" t="s">
        <v>22</v>
      </c>
      <c r="D10" s="46" t="s">
        <v>108</v>
      </c>
      <c r="E10" s="46" t="s">
        <v>22</v>
      </c>
      <c r="F10" s="46" t="s">
        <v>109</v>
      </c>
      <c r="G10" s="46" t="s">
        <v>108</v>
      </c>
      <c r="H10" s="46" t="s">
        <v>61</v>
      </c>
      <c r="I10" s="46" t="s">
        <v>110</v>
      </c>
      <c r="J10" s="47" t="s">
        <v>113</v>
      </c>
      <c r="K10" s="46" t="s">
        <v>111</v>
      </c>
    </row>
    <row r="11" spans="1:11" x14ac:dyDescent="0.35">
      <c r="A11" s="46" t="s">
        <v>919</v>
      </c>
      <c r="B11" s="46" t="s">
        <v>56</v>
      </c>
      <c r="C11" s="46" t="s">
        <v>31</v>
      </c>
      <c r="D11" s="46" t="s">
        <v>85</v>
      </c>
      <c r="E11" s="46" t="s">
        <v>73</v>
      </c>
      <c r="F11" s="46" t="s">
        <v>114</v>
      </c>
      <c r="G11" s="46" t="s">
        <v>85</v>
      </c>
      <c r="H11" s="46" t="s">
        <v>61</v>
      </c>
      <c r="I11" s="46" t="s">
        <v>115</v>
      </c>
      <c r="J11" s="47" t="s">
        <v>117</v>
      </c>
      <c r="K11" s="46" t="s">
        <v>116</v>
      </c>
    </row>
    <row r="12" spans="1:11" x14ac:dyDescent="0.35">
      <c r="A12" s="46" t="s">
        <v>910</v>
      </c>
      <c r="B12" s="46" t="s">
        <v>65</v>
      </c>
      <c r="C12" s="46" t="s">
        <v>118</v>
      </c>
      <c r="D12" s="46" t="s">
        <v>119</v>
      </c>
      <c r="E12" s="46" t="s">
        <v>73</v>
      </c>
      <c r="F12" s="46" t="s">
        <v>120</v>
      </c>
      <c r="G12" s="46" t="s">
        <v>119</v>
      </c>
      <c r="H12" s="46" t="s">
        <v>121</v>
      </c>
      <c r="I12" s="46" t="s">
        <v>122</v>
      </c>
      <c r="J12" s="47" t="s">
        <v>124</v>
      </c>
      <c r="K12" s="46" t="s">
        <v>123</v>
      </c>
    </row>
    <row r="13" spans="1:11" x14ac:dyDescent="0.35">
      <c r="A13" s="46" t="s">
        <v>922</v>
      </c>
      <c r="B13" s="46" t="s">
        <v>56</v>
      </c>
      <c r="C13" s="46" t="s">
        <v>16</v>
      </c>
      <c r="D13" s="46" t="s">
        <v>125</v>
      </c>
      <c r="E13" s="46" t="s">
        <v>73</v>
      </c>
      <c r="F13" s="46" t="s">
        <v>126</v>
      </c>
      <c r="G13" s="46" t="s">
        <v>125</v>
      </c>
      <c r="H13" s="46" t="s">
        <v>61</v>
      </c>
      <c r="I13" s="46" t="s">
        <v>127</v>
      </c>
      <c r="J13" s="47" t="s">
        <v>129</v>
      </c>
      <c r="K13" s="46" t="s">
        <v>128</v>
      </c>
    </row>
    <row r="14" spans="1:11" x14ac:dyDescent="0.35">
      <c r="A14" s="46" t="s">
        <v>908</v>
      </c>
      <c r="B14" s="46" t="s">
        <v>78</v>
      </c>
      <c r="C14" s="46" t="s">
        <v>130</v>
      </c>
      <c r="D14" s="46" t="s">
        <v>131</v>
      </c>
      <c r="E14" s="46" t="s">
        <v>73</v>
      </c>
      <c r="F14" s="46" t="s">
        <v>132</v>
      </c>
      <c r="G14" s="46"/>
      <c r="H14" s="46" t="s">
        <v>81</v>
      </c>
      <c r="I14" s="46" t="s">
        <v>133</v>
      </c>
      <c r="J14" s="47" t="s">
        <v>135</v>
      </c>
      <c r="K14" s="46" t="s">
        <v>134</v>
      </c>
    </row>
    <row r="15" spans="1:11" x14ac:dyDescent="0.35">
      <c r="A15" s="46" t="s">
        <v>897</v>
      </c>
      <c r="B15" s="46" t="s">
        <v>78</v>
      </c>
      <c r="C15" s="46" t="s">
        <v>136</v>
      </c>
      <c r="D15" s="46" t="s">
        <v>137</v>
      </c>
      <c r="E15" s="46" t="s">
        <v>138</v>
      </c>
      <c r="F15" s="46" t="s">
        <v>139</v>
      </c>
      <c r="G15" s="46"/>
      <c r="H15" s="46" t="s">
        <v>81</v>
      </c>
      <c r="I15" s="46" t="s">
        <v>140</v>
      </c>
      <c r="J15" s="47" t="s">
        <v>142</v>
      </c>
      <c r="K15" s="46" t="s">
        <v>141</v>
      </c>
    </row>
    <row r="16" spans="1:11" x14ac:dyDescent="0.35">
      <c r="A16" s="46" t="s">
        <v>970</v>
      </c>
      <c r="B16" s="46" t="s">
        <v>65</v>
      </c>
      <c r="C16" s="46" t="s">
        <v>149</v>
      </c>
      <c r="D16" s="46" t="s">
        <v>119</v>
      </c>
      <c r="E16" s="46" t="s">
        <v>144</v>
      </c>
      <c r="F16" s="46" t="s">
        <v>150</v>
      </c>
      <c r="G16" s="46" t="s">
        <v>119</v>
      </c>
      <c r="H16" s="46" t="s">
        <v>121</v>
      </c>
      <c r="I16" s="46" t="s">
        <v>151</v>
      </c>
      <c r="J16" s="47" t="s">
        <v>153</v>
      </c>
      <c r="K16" s="46" t="s">
        <v>152</v>
      </c>
    </row>
    <row r="17" spans="1:11" x14ac:dyDescent="0.35">
      <c r="A17" s="46" t="s">
        <v>932</v>
      </c>
      <c r="B17" s="46" t="s">
        <v>65</v>
      </c>
      <c r="C17" s="46" t="s">
        <v>154</v>
      </c>
      <c r="D17" s="46" t="s">
        <v>155</v>
      </c>
      <c r="E17" s="46" t="s">
        <v>156</v>
      </c>
      <c r="F17" s="46" t="s">
        <v>157</v>
      </c>
      <c r="G17" s="46" t="s">
        <v>155</v>
      </c>
      <c r="H17" s="46" t="s">
        <v>121</v>
      </c>
      <c r="I17" s="46" t="s">
        <v>158</v>
      </c>
      <c r="J17" s="47" t="s">
        <v>161</v>
      </c>
      <c r="K17" s="46" t="s">
        <v>159</v>
      </c>
    </row>
    <row r="18" spans="1:11" x14ac:dyDescent="0.35">
      <c r="A18" s="46" t="s">
        <v>945</v>
      </c>
      <c r="B18" s="46" t="s">
        <v>56</v>
      </c>
      <c r="C18" s="46" t="s">
        <v>167</v>
      </c>
      <c r="D18" s="46" t="s">
        <v>168</v>
      </c>
      <c r="E18" s="46" t="s">
        <v>169</v>
      </c>
      <c r="F18" s="46" t="s">
        <v>170</v>
      </c>
      <c r="G18" s="46" t="s">
        <v>168</v>
      </c>
      <c r="H18" s="46" t="s">
        <v>61</v>
      </c>
      <c r="I18" s="46" t="s">
        <v>171</v>
      </c>
      <c r="J18" s="47" t="s">
        <v>174</v>
      </c>
      <c r="K18" s="46" t="s">
        <v>172</v>
      </c>
    </row>
    <row r="19" spans="1:11" x14ac:dyDescent="0.35">
      <c r="A19" s="46" t="s">
        <v>946</v>
      </c>
      <c r="B19" s="46" t="s">
        <v>56</v>
      </c>
      <c r="C19" s="46" t="s">
        <v>175</v>
      </c>
      <c r="D19" s="46" t="s">
        <v>176</v>
      </c>
      <c r="E19" s="46" t="s">
        <v>169</v>
      </c>
      <c r="F19" s="46" t="s">
        <v>177</v>
      </c>
      <c r="G19" s="46" t="s">
        <v>176</v>
      </c>
      <c r="H19" s="46" t="s">
        <v>61</v>
      </c>
      <c r="I19" s="46" t="s">
        <v>178</v>
      </c>
      <c r="J19" s="47" t="s">
        <v>180</v>
      </c>
      <c r="K19" s="46" t="s">
        <v>179</v>
      </c>
    </row>
    <row r="20" spans="1:11" x14ac:dyDescent="0.35">
      <c r="A20" s="46" t="s">
        <v>944</v>
      </c>
      <c r="B20" s="46" t="s">
        <v>78</v>
      </c>
      <c r="C20" s="46" t="s">
        <v>181</v>
      </c>
      <c r="D20" s="46" t="s">
        <v>92</v>
      </c>
      <c r="E20" s="46" t="s">
        <v>169</v>
      </c>
      <c r="F20" s="46" t="s">
        <v>182</v>
      </c>
      <c r="G20" s="46"/>
      <c r="H20" s="46" t="s">
        <v>81</v>
      </c>
      <c r="I20" s="46" t="s">
        <v>183</v>
      </c>
      <c r="J20" s="47" t="s">
        <v>185</v>
      </c>
      <c r="K20" s="46" t="s">
        <v>184</v>
      </c>
    </row>
    <row r="21" spans="1:11" x14ac:dyDescent="0.35">
      <c r="A21" s="46" t="s">
        <v>923</v>
      </c>
      <c r="B21" s="46" t="s">
        <v>56</v>
      </c>
      <c r="C21" s="46" t="s">
        <v>33</v>
      </c>
      <c r="D21" s="46" t="s">
        <v>186</v>
      </c>
      <c r="E21" s="46" t="s">
        <v>73</v>
      </c>
      <c r="F21" s="46" t="s">
        <v>187</v>
      </c>
      <c r="G21" s="46" t="s">
        <v>186</v>
      </c>
      <c r="H21" s="46" t="s">
        <v>61</v>
      </c>
      <c r="I21" s="46" t="s">
        <v>188</v>
      </c>
      <c r="J21" s="47" t="s">
        <v>190</v>
      </c>
      <c r="K21" s="46" t="s">
        <v>189</v>
      </c>
    </row>
    <row r="22" spans="1:11" x14ac:dyDescent="0.35">
      <c r="A22" s="46" t="s">
        <v>1009</v>
      </c>
      <c r="B22" s="46" t="s">
        <v>78</v>
      </c>
      <c r="C22" s="46" t="s">
        <v>191</v>
      </c>
      <c r="D22" s="46" t="s">
        <v>192</v>
      </c>
      <c r="E22" s="46" t="s">
        <v>193</v>
      </c>
      <c r="F22" s="46" t="s">
        <v>194</v>
      </c>
      <c r="G22" s="46"/>
      <c r="H22" s="46" t="s">
        <v>81</v>
      </c>
      <c r="I22" s="46" t="s">
        <v>195</v>
      </c>
      <c r="J22" s="47" t="s">
        <v>198</v>
      </c>
      <c r="K22" s="46" t="s">
        <v>196</v>
      </c>
    </row>
    <row r="23" spans="1:11" x14ac:dyDescent="0.35">
      <c r="A23" s="46" t="s">
        <v>901</v>
      </c>
      <c r="B23" s="46" t="s">
        <v>78</v>
      </c>
      <c r="C23" s="46" t="s">
        <v>845</v>
      </c>
      <c r="D23" s="46" t="s">
        <v>192</v>
      </c>
      <c r="E23" s="46" t="s">
        <v>59</v>
      </c>
      <c r="F23" s="46" t="s">
        <v>199</v>
      </c>
      <c r="G23" s="46"/>
      <c r="H23" s="46" t="s">
        <v>81</v>
      </c>
      <c r="I23" s="46" t="s">
        <v>200</v>
      </c>
      <c r="J23" s="47" t="s">
        <v>202</v>
      </c>
      <c r="K23" s="46" t="s">
        <v>201</v>
      </c>
    </row>
    <row r="24" spans="1:11" x14ac:dyDescent="0.35">
      <c r="A24" s="46" t="s">
        <v>1024</v>
      </c>
      <c r="B24" s="46" t="s">
        <v>56</v>
      </c>
      <c r="C24" s="46" t="s">
        <v>328</v>
      </c>
      <c r="D24" s="46" t="s">
        <v>328</v>
      </c>
      <c r="E24" s="46" t="s">
        <v>1025</v>
      </c>
      <c r="F24" s="46" t="s">
        <v>329</v>
      </c>
      <c r="G24" s="46" t="s">
        <v>328</v>
      </c>
      <c r="H24" s="46" t="s">
        <v>61</v>
      </c>
      <c r="I24" s="46" t="s">
        <v>330</v>
      </c>
      <c r="J24" s="47" t="s">
        <v>1026</v>
      </c>
      <c r="K24" s="46" t="s">
        <v>331</v>
      </c>
    </row>
    <row r="25" spans="1:11" x14ac:dyDescent="0.35">
      <c r="A25" s="46" t="s">
        <v>947</v>
      </c>
      <c r="B25" s="46" t="s">
        <v>56</v>
      </c>
      <c r="C25" s="46" t="s">
        <v>203</v>
      </c>
      <c r="D25" s="46" t="s">
        <v>204</v>
      </c>
      <c r="E25" s="46" t="s">
        <v>205</v>
      </c>
      <c r="F25" s="46" t="s">
        <v>206</v>
      </c>
      <c r="G25" s="46" t="s">
        <v>204</v>
      </c>
      <c r="H25" s="46" t="s">
        <v>61</v>
      </c>
      <c r="I25" s="46" t="s">
        <v>207</v>
      </c>
      <c r="J25" s="47" t="s">
        <v>209</v>
      </c>
      <c r="K25" s="46" t="s">
        <v>208</v>
      </c>
    </row>
    <row r="26" spans="1:11" x14ac:dyDescent="0.35">
      <c r="A26" s="46" t="s">
        <v>924</v>
      </c>
      <c r="B26" s="46" t="s">
        <v>78</v>
      </c>
      <c r="C26" s="46" t="s">
        <v>36</v>
      </c>
      <c r="D26" s="46" t="s">
        <v>131</v>
      </c>
      <c r="E26" s="46" t="s">
        <v>73</v>
      </c>
      <c r="F26" s="46" t="s">
        <v>216</v>
      </c>
      <c r="G26" s="46" t="s">
        <v>217</v>
      </c>
      <c r="H26" s="46" t="s">
        <v>81</v>
      </c>
      <c r="I26" s="46" t="s">
        <v>218</v>
      </c>
      <c r="J26" s="47" t="s">
        <v>220</v>
      </c>
      <c r="K26" s="46" t="s">
        <v>219</v>
      </c>
    </row>
    <row r="27" spans="1:11" x14ac:dyDescent="0.35">
      <c r="A27" s="46" t="s">
        <v>906</v>
      </c>
      <c r="B27" s="46" t="s">
        <v>65</v>
      </c>
      <c r="C27" s="46" t="s">
        <v>221</v>
      </c>
      <c r="D27" s="46" t="s">
        <v>28</v>
      </c>
      <c r="E27" s="46" t="s">
        <v>222</v>
      </c>
      <c r="F27" s="46" t="s">
        <v>223</v>
      </c>
      <c r="G27" s="46" t="s">
        <v>119</v>
      </c>
      <c r="H27" s="46" t="s">
        <v>121</v>
      </c>
      <c r="I27" s="46" t="s">
        <v>224</v>
      </c>
      <c r="J27" s="47" t="s">
        <v>227</v>
      </c>
      <c r="K27" s="46" t="s">
        <v>225</v>
      </c>
    </row>
    <row r="28" spans="1:11" x14ac:dyDescent="0.35">
      <c r="A28" s="46" t="s">
        <v>896</v>
      </c>
      <c r="B28" s="46" t="s">
        <v>56</v>
      </c>
      <c r="C28" s="46" t="s">
        <v>228</v>
      </c>
      <c r="D28" s="46" t="s">
        <v>229</v>
      </c>
      <c r="E28" s="46" t="s">
        <v>230</v>
      </c>
      <c r="F28" s="46" t="s">
        <v>231</v>
      </c>
      <c r="G28" s="46" t="s">
        <v>229</v>
      </c>
      <c r="H28" s="46" t="s">
        <v>61</v>
      </c>
      <c r="I28" s="46" t="s">
        <v>232</v>
      </c>
      <c r="J28" s="47" t="s">
        <v>234</v>
      </c>
      <c r="K28" s="46" t="s">
        <v>233</v>
      </c>
    </row>
    <row r="29" spans="1:11" x14ac:dyDescent="0.35">
      <c r="A29" s="46" t="s">
        <v>958</v>
      </c>
      <c r="B29" s="46" t="s">
        <v>56</v>
      </c>
      <c r="C29" s="46" t="s">
        <v>235</v>
      </c>
      <c r="D29" s="46" t="s">
        <v>236</v>
      </c>
      <c r="E29" s="46" t="s">
        <v>237</v>
      </c>
      <c r="F29" s="46" t="s">
        <v>238</v>
      </c>
      <c r="G29" s="46" t="s">
        <v>236</v>
      </c>
      <c r="H29" s="46" t="s">
        <v>61</v>
      </c>
      <c r="I29" s="46" t="s">
        <v>239</v>
      </c>
      <c r="J29" s="47" t="s">
        <v>241</v>
      </c>
      <c r="K29" s="46" t="s">
        <v>240</v>
      </c>
    </row>
    <row r="30" spans="1:11" x14ac:dyDescent="0.35">
      <c r="A30" s="46" t="s">
        <v>968</v>
      </c>
      <c r="B30" s="46" t="s">
        <v>78</v>
      </c>
      <c r="C30" s="46" t="s">
        <v>242</v>
      </c>
      <c r="D30" s="46" t="s">
        <v>243</v>
      </c>
      <c r="E30" s="46" t="s">
        <v>244</v>
      </c>
      <c r="F30" s="46" t="s">
        <v>245</v>
      </c>
      <c r="G30" s="46" t="s">
        <v>246</v>
      </c>
      <c r="H30" s="46" t="s">
        <v>81</v>
      </c>
      <c r="I30" s="46" t="s">
        <v>247</v>
      </c>
      <c r="J30" s="47" t="s">
        <v>250</v>
      </c>
      <c r="K30" s="46" t="s">
        <v>248</v>
      </c>
    </row>
    <row r="31" spans="1:11" x14ac:dyDescent="0.35">
      <c r="A31" s="46" t="s">
        <v>900</v>
      </c>
      <c r="B31" s="46" t="s">
        <v>78</v>
      </c>
      <c r="C31" s="46" t="s">
        <v>251</v>
      </c>
      <c r="D31" s="46" t="s">
        <v>252</v>
      </c>
      <c r="E31" s="46" t="s">
        <v>253</v>
      </c>
      <c r="F31" s="46" t="s">
        <v>254</v>
      </c>
      <c r="G31" s="46" t="s">
        <v>252</v>
      </c>
      <c r="H31" s="46" t="s">
        <v>81</v>
      </c>
      <c r="I31" s="46" t="s">
        <v>255</v>
      </c>
      <c r="J31" s="47" t="s">
        <v>258</v>
      </c>
      <c r="K31" s="46" t="s">
        <v>256</v>
      </c>
    </row>
    <row r="32" spans="1:11" x14ac:dyDescent="0.35">
      <c r="A32" s="46" t="s">
        <v>950</v>
      </c>
      <c r="B32" s="46" t="s">
        <v>56</v>
      </c>
      <c r="C32" s="46" t="s">
        <v>259</v>
      </c>
      <c r="D32" s="46" t="s">
        <v>260</v>
      </c>
      <c r="E32" s="46" t="s">
        <v>261</v>
      </c>
      <c r="F32" s="46" t="s">
        <v>262</v>
      </c>
      <c r="G32" s="46" t="s">
        <v>260</v>
      </c>
      <c r="H32" s="46" t="s">
        <v>61</v>
      </c>
      <c r="I32" s="46" t="s">
        <v>263</v>
      </c>
      <c r="J32" s="47" t="s">
        <v>266</v>
      </c>
      <c r="K32" s="46" t="s">
        <v>264</v>
      </c>
    </row>
    <row r="33" spans="1:11" x14ac:dyDescent="0.35">
      <c r="A33" s="46" t="s">
        <v>940</v>
      </c>
      <c r="B33" s="46" t="s">
        <v>1027</v>
      </c>
      <c r="C33" s="46" t="s">
        <v>267</v>
      </c>
      <c r="D33" s="46" t="s">
        <v>267</v>
      </c>
      <c r="E33" s="46" t="s">
        <v>268</v>
      </c>
      <c r="F33" s="46" t="s">
        <v>269</v>
      </c>
      <c r="G33" s="46" t="s">
        <v>267</v>
      </c>
      <c r="H33" s="46" t="s">
        <v>81</v>
      </c>
      <c r="I33" s="46" t="s">
        <v>270</v>
      </c>
      <c r="J33" s="47" t="s">
        <v>272</v>
      </c>
      <c r="K33" s="46" t="s">
        <v>271</v>
      </c>
    </row>
    <row r="34" spans="1:11" x14ac:dyDescent="0.35">
      <c r="A34" s="46" t="s">
        <v>921</v>
      </c>
      <c r="B34" s="46" t="s">
        <v>65</v>
      </c>
      <c r="C34" s="46" t="s">
        <v>35</v>
      </c>
      <c r="D34" s="46" t="s">
        <v>119</v>
      </c>
      <c r="E34" s="46" t="s">
        <v>73</v>
      </c>
      <c r="F34" s="46" t="s">
        <v>273</v>
      </c>
      <c r="G34" s="46" t="s">
        <v>119</v>
      </c>
      <c r="H34" s="46" t="s">
        <v>121</v>
      </c>
      <c r="I34" s="46" t="s">
        <v>274</v>
      </c>
      <c r="J34" s="47" t="s">
        <v>276</v>
      </c>
      <c r="K34" s="46" t="s">
        <v>275</v>
      </c>
    </row>
    <row r="35" spans="1:11" x14ac:dyDescent="0.35">
      <c r="A35" s="46" t="s">
        <v>952</v>
      </c>
      <c r="B35" s="46" t="s">
        <v>65</v>
      </c>
      <c r="C35" s="46" t="s">
        <v>277</v>
      </c>
      <c r="D35" s="46" t="s">
        <v>278</v>
      </c>
      <c r="E35" s="46" t="s">
        <v>279</v>
      </c>
      <c r="F35" s="46" t="s">
        <v>280</v>
      </c>
      <c r="G35" s="46" t="s">
        <v>278</v>
      </c>
      <c r="H35" s="46" t="s">
        <v>121</v>
      </c>
      <c r="I35" s="46" t="s">
        <v>281</v>
      </c>
      <c r="J35" s="47" t="s">
        <v>283</v>
      </c>
      <c r="K35" s="46" t="s">
        <v>282</v>
      </c>
    </row>
    <row r="36" spans="1:11" x14ac:dyDescent="0.35">
      <c r="A36" s="46" t="s">
        <v>937</v>
      </c>
      <c r="B36" s="46" t="s">
        <v>78</v>
      </c>
      <c r="C36" s="46" t="s">
        <v>284</v>
      </c>
      <c r="D36" s="46" t="s">
        <v>285</v>
      </c>
      <c r="E36" s="46" t="s">
        <v>7</v>
      </c>
      <c r="F36" s="46" t="s">
        <v>286</v>
      </c>
      <c r="G36" s="46"/>
      <c r="H36" s="46" t="s">
        <v>81</v>
      </c>
      <c r="I36" s="46" t="s">
        <v>287</v>
      </c>
      <c r="J36" s="47" t="s">
        <v>289</v>
      </c>
      <c r="K36" s="46" t="s">
        <v>288</v>
      </c>
    </row>
    <row r="37" spans="1:11" x14ac:dyDescent="0.35">
      <c r="A37" s="46" t="s">
        <v>990</v>
      </c>
      <c r="B37" s="46" t="s">
        <v>65</v>
      </c>
      <c r="C37" s="46" t="s">
        <v>290</v>
      </c>
      <c r="D37" s="46" t="s">
        <v>291</v>
      </c>
      <c r="E37" s="46" t="s">
        <v>290</v>
      </c>
      <c r="F37" s="46" t="s">
        <v>292</v>
      </c>
      <c r="G37" s="46" t="s">
        <v>291</v>
      </c>
      <c r="H37" s="46" t="s">
        <v>121</v>
      </c>
      <c r="I37" s="46" t="s">
        <v>293</v>
      </c>
      <c r="J37" s="47" t="s">
        <v>296</v>
      </c>
      <c r="K37" s="46" t="s">
        <v>294</v>
      </c>
    </row>
    <row r="38" spans="1:11" x14ac:dyDescent="0.35">
      <c r="A38" s="46" t="s">
        <v>894</v>
      </c>
      <c r="B38" s="46" t="s">
        <v>65</v>
      </c>
      <c r="C38" s="46" t="s">
        <v>297</v>
      </c>
      <c r="D38" s="46" t="s">
        <v>12</v>
      </c>
      <c r="E38" s="46" t="s">
        <v>298</v>
      </c>
      <c r="F38" s="46" t="s">
        <v>299</v>
      </c>
      <c r="G38" s="46" t="s">
        <v>12</v>
      </c>
      <c r="H38" s="46" t="s">
        <v>121</v>
      </c>
      <c r="I38" s="46" t="s">
        <v>300</v>
      </c>
      <c r="J38" s="47" t="s">
        <v>303</v>
      </c>
      <c r="K38" s="46" t="s">
        <v>301</v>
      </c>
    </row>
    <row r="39" spans="1:11" x14ac:dyDescent="0.35">
      <c r="A39" s="46" t="s">
        <v>941</v>
      </c>
      <c r="B39" s="46" t="s">
        <v>56</v>
      </c>
      <c r="C39" s="46" t="s">
        <v>308</v>
      </c>
      <c r="D39" s="46" t="s">
        <v>309</v>
      </c>
      <c r="E39" s="46" t="s">
        <v>310</v>
      </c>
      <c r="F39" s="46" t="s">
        <v>311</v>
      </c>
      <c r="G39" s="46" t="s">
        <v>309</v>
      </c>
      <c r="H39" s="46" t="s">
        <v>61</v>
      </c>
      <c r="I39" s="46" t="s">
        <v>312</v>
      </c>
      <c r="J39" s="47" t="s">
        <v>315</v>
      </c>
      <c r="K39" s="46" t="s">
        <v>313</v>
      </c>
    </row>
    <row r="40" spans="1:11" x14ac:dyDescent="0.35">
      <c r="A40" s="46" t="s">
        <v>971</v>
      </c>
      <c r="B40" s="46" t="s">
        <v>65</v>
      </c>
      <c r="C40" s="46" t="s">
        <v>316</v>
      </c>
      <c r="D40" s="46" t="s">
        <v>119</v>
      </c>
      <c r="E40" s="46" t="s">
        <v>144</v>
      </c>
      <c r="F40" s="46" t="s">
        <v>317</v>
      </c>
      <c r="G40" s="46" t="s">
        <v>119</v>
      </c>
      <c r="H40" s="46" t="s">
        <v>121</v>
      </c>
      <c r="I40" s="46" t="s">
        <v>318</v>
      </c>
      <c r="J40" s="47" t="s">
        <v>320</v>
      </c>
      <c r="K40" s="46" t="s">
        <v>319</v>
      </c>
    </row>
    <row r="41" spans="1:11" x14ac:dyDescent="0.35">
      <c r="A41" s="46" t="s">
        <v>972</v>
      </c>
      <c r="B41" s="46" t="s">
        <v>78</v>
      </c>
      <c r="C41" s="46" t="s">
        <v>321</v>
      </c>
      <c r="D41" s="46" t="s">
        <v>322</v>
      </c>
      <c r="E41" s="46" t="s">
        <v>144</v>
      </c>
      <c r="F41" s="46" t="s">
        <v>323</v>
      </c>
      <c r="G41" s="46" t="s">
        <v>322</v>
      </c>
      <c r="H41" s="46" t="s">
        <v>81</v>
      </c>
      <c r="I41" s="46" t="s">
        <v>324</v>
      </c>
      <c r="J41" s="47" t="s">
        <v>326</v>
      </c>
      <c r="K41" s="46" t="s">
        <v>325</v>
      </c>
    </row>
    <row r="42" spans="1:11" x14ac:dyDescent="0.35">
      <c r="A42" s="46" t="s">
        <v>1003</v>
      </c>
      <c r="B42" s="46" t="s">
        <v>56</v>
      </c>
      <c r="C42" s="46" t="s">
        <v>332</v>
      </c>
      <c r="D42" s="46" t="s">
        <v>21</v>
      </c>
      <c r="E42" s="46" t="s">
        <v>20</v>
      </c>
      <c r="F42" s="46" t="s">
        <v>333</v>
      </c>
      <c r="G42" s="46" t="s">
        <v>21</v>
      </c>
      <c r="H42" s="46" t="s">
        <v>61</v>
      </c>
      <c r="I42" s="46" t="s">
        <v>334</v>
      </c>
      <c r="J42" s="47" t="s">
        <v>337</v>
      </c>
      <c r="K42" s="46" t="s">
        <v>335</v>
      </c>
    </row>
    <row r="43" spans="1:11" x14ac:dyDescent="0.35">
      <c r="A43" s="46" t="s">
        <v>986</v>
      </c>
      <c r="B43" s="46" t="s">
        <v>56</v>
      </c>
      <c r="C43" s="46" t="s">
        <v>338</v>
      </c>
      <c r="D43" s="46" t="s">
        <v>339</v>
      </c>
      <c r="E43" s="46" t="s">
        <v>340</v>
      </c>
      <c r="F43" s="46" t="s">
        <v>341</v>
      </c>
      <c r="G43" s="46" t="s">
        <v>339</v>
      </c>
      <c r="H43" s="46" t="s">
        <v>61</v>
      </c>
      <c r="I43" s="46" t="s">
        <v>342</v>
      </c>
      <c r="J43" s="47" t="s">
        <v>345</v>
      </c>
      <c r="K43" s="46" t="s">
        <v>343</v>
      </c>
    </row>
    <row r="44" spans="1:11" x14ac:dyDescent="0.35">
      <c r="A44" s="46" t="s">
        <v>935</v>
      </c>
      <c r="B44" s="46" t="s">
        <v>78</v>
      </c>
      <c r="C44" s="46" t="s">
        <v>346</v>
      </c>
      <c r="D44" s="46" t="s">
        <v>347</v>
      </c>
      <c r="E44" s="46" t="s">
        <v>7</v>
      </c>
      <c r="F44" s="46" t="s">
        <v>348</v>
      </c>
      <c r="G44" s="46"/>
      <c r="H44" s="46" t="s">
        <v>81</v>
      </c>
      <c r="I44" s="46" t="s">
        <v>349</v>
      </c>
      <c r="J44" s="47" t="s">
        <v>351</v>
      </c>
      <c r="K44" s="46" t="s">
        <v>350</v>
      </c>
    </row>
    <row r="45" spans="1:11" x14ac:dyDescent="0.35">
      <c r="A45" s="46" t="s">
        <v>977</v>
      </c>
      <c r="B45" s="46" t="s">
        <v>56</v>
      </c>
      <c r="C45" s="46" t="s">
        <v>352</v>
      </c>
      <c r="D45" s="46" t="s">
        <v>204</v>
      </c>
      <c r="E45" s="46" t="s">
        <v>353</v>
      </c>
      <c r="F45" s="46" t="s">
        <v>354</v>
      </c>
      <c r="G45" s="46" t="s">
        <v>204</v>
      </c>
      <c r="H45" s="46" t="s">
        <v>61</v>
      </c>
      <c r="I45" s="46" t="s">
        <v>207</v>
      </c>
      <c r="J45" s="47" t="s">
        <v>356</v>
      </c>
      <c r="K45" s="46" t="s">
        <v>355</v>
      </c>
    </row>
    <row r="46" spans="1:11" x14ac:dyDescent="0.35">
      <c r="A46" s="46" t="s">
        <v>980</v>
      </c>
      <c r="B46" s="46" t="s">
        <v>56</v>
      </c>
      <c r="C46" s="46" t="s">
        <v>357</v>
      </c>
      <c r="D46" s="46" t="s">
        <v>358</v>
      </c>
      <c r="E46" s="46" t="s">
        <v>353</v>
      </c>
      <c r="F46" s="46" t="s">
        <v>359</v>
      </c>
      <c r="G46" s="46" t="s">
        <v>358</v>
      </c>
      <c r="H46" s="46" t="s">
        <v>61</v>
      </c>
      <c r="I46" s="46" t="s">
        <v>360</v>
      </c>
      <c r="J46" s="47" t="s">
        <v>362</v>
      </c>
      <c r="K46" s="46" t="s">
        <v>361</v>
      </c>
    </row>
    <row r="47" spans="1:11" x14ac:dyDescent="0.35">
      <c r="A47" s="46" t="s">
        <v>936</v>
      </c>
      <c r="B47" s="46" t="s">
        <v>65</v>
      </c>
      <c r="C47" s="46" t="s">
        <v>363</v>
      </c>
      <c r="D47" s="46" t="s">
        <v>364</v>
      </c>
      <c r="E47" s="46" t="s">
        <v>7</v>
      </c>
      <c r="F47" s="46" t="s">
        <v>365</v>
      </c>
      <c r="G47" s="46" t="s">
        <v>364</v>
      </c>
      <c r="H47" s="46" t="s">
        <v>121</v>
      </c>
      <c r="I47" s="46" t="s">
        <v>366</v>
      </c>
      <c r="J47" s="47" t="s">
        <v>368</v>
      </c>
      <c r="K47" s="46" t="s">
        <v>367</v>
      </c>
    </row>
    <row r="48" spans="1:11" x14ac:dyDescent="0.35">
      <c r="A48" s="46" t="s">
        <v>895</v>
      </c>
      <c r="B48" s="46" t="s">
        <v>78</v>
      </c>
      <c r="C48" s="46" t="s">
        <v>369</v>
      </c>
      <c r="D48" s="46" t="s">
        <v>370</v>
      </c>
      <c r="E48" s="46" t="s">
        <v>13</v>
      </c>
      <c r="F48" s="46" t="s">
        <v>371</v>
      </c>
      <c r="G48" s="46"/>
      <c r="H48" s="46" t="s">
        <v>81</v>
      </c>
      <c r="I48" s="46" t="s">
        <v>372</v>
      </c>
      <c r="J48" s="47" t="s">
        <v>374</v>
      </c>
      <c r="K48" s="46" t="s">
        <v>373</v>
      </c>
    </row>
    <row r="49" spans="1:11" x14ac:dyDescent="0.35">
      <c r="A49" s="46" t="s">
        <v>999</v>
      </c>
      <c r="B49" s="46" t="s">
        <v>56</v>
      </c>
      <c r="C49" s="46" t="s">
        <v>375</v>
      </c>
      <c r="D49" s="46" t="s">
        <v>376</v>
      </c>
      <c r="E49" s="46" t="s">
        <v>377</v>
      </c>
      <c r="F49" s="46" t="s">
        <v>378</v>
      </c>
      <c r="G49" s="46" t="s">
        <v>376</v>
      </c>
      <c r="H49" s="46" t="s">
        <v>61</v>
      </c>
      <c r="I49" s="46" t="s">
        <v>379</v>
      </c>
      <c r="J49" s="47" t="s">
        <v>382</v>
      </c>
      <c r="K49" s="46" t="s">
        <v>380</v>
      </c>
    </row>
    <row r="50" spans="1:11" x14ac:dyDescent="0.35">
      <c r="A50" s="46" t="s">
        <v>933</v>
      </c>
      <c r="B50" s="46" t="s">
        <v>65</v>
      </c>
      <c r="C50" s="46" t="s">
        <v>383</v>
      </c>
      <c r="D50" s="46" t="s">
        <v>384</v>
      </c>
      <c r="E50" s="46" t="s">
        <v>385</v>
      </c>
      <c r="F50" s="46" t="s">
        <v>386</v>
      </c>
      <c r="G50" s="46" t="s">
        <v>384</v>
      </c>
      <c r="H50" s="46" t="s">
        <v>121</v>
      </c>
      <c r="I50" s="46" t="s">
        <v>387</v>
      </c>
      <c r="J50" s="47" t="s">
        <v>390</v>
      </c>
      <c r="K50" s="46" t="s">
        <v>388</v>
      </c>
    </row>
    <row r="51" spans="1:11" x14ac:dyDescent="0.35">
      <c r="A51" s="46" t="s">
        <v>985</v>
      </c>
      <c r="B51" s="46" t="s">
        <v>56</v>
      </c>
      <c r="C51" s="46" t="s">
        <v>391</v>
      </c>
      <c r="D51" s="46" t="s">
        <v>17</v>
      </c>
      <c r="E51" s="46" t="s">
        <v>392</v>
      </c>
      <c r="F51" s="46" t="s">
        <v>393</v>
      </c>
      <c r="G51" s="46" t="s">
        <v>17</v>
      </c>
      <c r="H51" s="46" t="s">
        <v>61</v>
      </c>
      <c r="I51" s="46" t="s">
        <v>394</v>
      </c>
      <c r="J51" s="47" t="s">
        <v>396</v>
      </c>
      <c r="K51" s="46" t="s">
        <v>395</v>
      </c>
    </row>
    <row r="52" spans="1:11" x14ac:dyDescent="0.35">
      <c r="A52" s="46" t="s">
        <v>902</v>
      </c>
      <c r="B52" s="46" t="s">
        <v>78</v>
      </c>
      <c r="C52" s="46" t="s">
        <v>846</v>
      </c>
      <c r="D52" s="46" t="s">
        <v>322</v>
      </c>
      <c r="E52" s="46" t="s">
        <v>59</v>
      </c>
      <c r="F52" s="46" t="s">
        <v>397</v>
      </c>
      <c r="G52" s="46" t="s">
        <v>322</v>
      </c>
      <c r="H52" s="46" t="s">
        <v>81</v>
      </c>
      <c r="I52" s="46" t="s">
        <v>398</v>
      </c>
      <c r="J52" s="47" t="s">
        <v>401</v>
      </c>
      <c r="K52" s="46" t="s">
        <v>399</v>
      </c>
    </row>
    <row r="53" spans="1:11" x14ac:dyDescent="0.35">
      <c r="A53" s="46" t="s">
        <v>954</v>
      </c>
      <c r="B53" s="46" t="s">
        <v>78</v>
      </c>
      <c r="C53" s="46" t="s">
        <v>402</v>
      </c>
      <c r="D53" s="46" t="s">
        <v>403</v>
      </c>
      <c r="E53" s="46" t="s">
        <v>404</v>
      </c>
      <c r="F53" s="46" t="s">
        <v>405</v>
      </c>
      <c r="G53" s="46" t="s">
        <v>403</v>
      </c>
      <c r="H53" s="46" t="s">
        <v>81</v>
      </c>
      <c r="I53" s="46" t="s">
        <v>406</v>
      </c>
      <c r="J53" s="47" t="s">
        <v>408</v>
      </c>
      <c r="K53" s="46" t="s">
        <v>407</v>
      </c>
    </row>
    <row r="54" spans="1:11" x14ac:dyDescent="0.35">
      <c r="A54" s="46" t="s">
        <v>951</v>
      </c>
      <c r="B54" s="46" t="s">
        <v>78</v>
      </c>
      <c r="C54" s="46" t="s">
        <v>409</v>
      </c>
      <c r="D54" s="46" t="s">
        <v>410</v>
      </c>
      <c r="E54" s="46" t="s">
        <v>411</v>
      </c>
      <c r="F54" s="46" t="s">
        <v>412</v>
      </c>
      <c r="G54" s="46" t="s">
        <v>410</v>
      </c>
      <c r="H54" s="46" t="s">
        <v>81</v>
      </c>
      <c r="I54" s="46" t="s">
        <v>413</v>
      </c>
      <c r="J54" s="47" t="s">
        <v>416</v>
      </c>
      <c r="K54" s="46" t="s">
        <v>414</v>
      </c>
    </row>
    <row r="55" spans="1:11" x14ac:dyDescent="0.35">
      <c r="A55" s="46" t="s">
        <v>956</v>
      </c>
      <c r="B55" s="46" t="s">
        <v>78</v>
      </c>
      <c r="C55" s="46" t="s">
        <v>417</v>
      </c>
      <c r="D55" s="46" t="s">
        <v>285</v>
      </c>
      <c r="E55" s="46" t="s">
        <v>418</v>
      </c>
      <c r="F55" s="46" t="s">
        <v>419</v>
      </c>
      <c r="G55" s="46"/>
      <c r="H55" s="46" t="s">
        <v>81</v>
      </c>
      <c r="I55" s="46" t="s">
        <v>420</v>
      </c>
      <c r="J55" s="47" t="s">
        <v>422</v>
      </c>
      <c r="K55" s="46" t="s">
        <v>421</v>
      </c>
    </row>
    <row r="56" spans="1:11" x14ac:dyDescent="0.35">
      <c r="A56" s="46" t="s">
        <v>929</v>
      </c>
      <c r="B56" s="46" t="s">
        <v>65</v>
      </c>
      <c r="C56" s="46" t="s">
        <v>423</v>
      </c>
      <c r="D56" s="46" t="s">
        <v>424</v>
      </c>
      <c r="E56" s="46" t="s">
        <v>425</v>
      </c>
      <c r="F56" s="46" t="s">
        <v>426</v>
      </c>
      <c r="G56" s="46" t="s">
        <v>424</v>
      </c>
      <c r="H56" s="46" t="s">
        <v>121</v>
      </c>
      <c r="I56" s="46" t="s">
        <v>427</v>
      </c>
      <c r="J56" s="47" t="s">
        <v>429</v>
      </c>
      <c r="K56" s="46" t="s">
        <v>428</v>
      </c>
    </row>
    <row r="57" spans="1:11" x14ac:dyDescent="0.35">
      <c r="A57" s="46" t="s">
        <v>1028</v>
      </c>
      <c r="B57" s="46" t="s">
        <v>56</v>
      </c>
      <c r="C57" s="46" t="s">
        <v>1029</v>
      </c>
      <c r="D57" s="46" t="s">
        <v>328</v>
      </c>
      <c r="E57" s="46" t="s">
        <v>1030</v>
      </c>
      <c r="F57" s="46" t="s">
        <v>732</v>
      </c>
      <c r="G57" s="46" t="s">
        <v>328</v>
      </c>
      <c r="H57" s="46" t="s">
        <v>61</v>
      </c>
      <c r="I57" s="46" t="s">
        <v>733</v>
      </c>
      <c r="J57" s="47" t="s">
        <v>1031</v>
      </c>
      <c r="K57" s="46" t="s">
        <v>734</v>
      </c>
    </row>
    <row r="58" spans="1:11" x14ac:dyDescent="0.35">
      <c r="A58" s="46" t="s">
        <v>988</v>
      </c>
      <c r="B58" s="46" t="s">
        <v>78</v>
      </c>
      <c r="C58" s="46" t="s">
        <v>430</v>
      </c>
      <c r="D58" s="46" t="s">
        <v>431</v>
      </c>
      <c r="E58" s="46" t="s">
        <v>432</v>
      </c>
      <c r="F58" s="46" t="s">
        <v>433</v>
      </c>
      <c r="G58" s="46" t="s">
        <v>431</v>
      </c>
      <c r="H58" s="46" t="s">
        <v>81</v>
      </c>
      <c r="I58" s="46" t="s">
        <v>434</v>
      </c>
      <c r="J58" s="47" t="s">
        <v>437</v>
      </c>
      <c r="K58" s="46" t="s">
        <v>435</v>
      </c>
    </row>
    <row r="59" spans="1:11" x14ac:dyDescent="0.35">
      <c r="A59" s="46" t="s">
        <v>1004</v>
      </c>
      <c r="B59" s="46" t="s">
        <v>56</v>
      </c>
      <c r="C59" s="46" t="s">
        <v>438</v>
      </c>
      <c r="D59" s="46" t="s">
        <v>439</v>
      </c>
      <c r="E59" s="46" t="s">
        <v>440</v>
      </c>
      <c r="F59" s="46" t="s">
        <v>441</v>
      </c>
      <c r="G59" s="46" t="s">
        <v>439</v>
      </c>
      <c r="H59" s="46" t="s">
        <v>61</v>
      </c>
      <c r="I59" s="46" t="s">
        <v>442</v>
      </c>
      <c r="J59" s="47" t="s">
        <v>444</v>
      </c>
      <c r="K59" s="46" t="s">
        <v>443</v>
      </c>
    </row>
    <row r="60" spans="1:11" x14ac:dyDescent="0.35">
      <c r="A60" s="46" t="s">
        <v>992</v>
      </c>
      <c r="B60" s="46" t="s">
        <v>65</v>
      </c>
      <c r="C60" s="46" t="s">
        <v>445</v>
      </c>
      <c r="D60" s="46" t="s">
        <v>446</v>
      </c>
      <c r="E60" s="46" t="s">
        <v>445</v>
      </c>
      <c r="F60" s="46" t="s">
        <v>447</v>
      </c>
      <c r="G60" s="46" t="s">
        <v>446</v>
      </c>
      <c r="H60" s="46" t="s">
        <v>121</v>
      </c>
      <c r="I60" s="46" t="s">
        <v>448</v>
      </c>
      <c r="J60" s="47" t="s">
        <v>451</v>
      </c>
      <c r="K60" s="46" t="s">
        <v>449</v>
      </c>
    </row>
    <row r="61" spans="1:11" x14ac:dyDescent="0.35">
      <c r="A61" s="46" t="s">
        <v>955</v>
      </c>
      <c r="B61" s="46" t="s">
        <v>78</v>
      </c>
      <c r="C61" s="46" t="s">
        <v>452</v>
      </c>
      <c r="D61" s="46" t="s">
        <v>453</v>
      </c>
      <c r="E61" s="46" t="s">
        <v>452</v>
      </c>
      <c r="F61" s="46" t="s">
        <v>454</v>
      </c>
      <c r="G61" s="46" t="s">
        <v>453</v>
      </c>
      <c r="H61" s="46" t="s">
        <v>81</v>
      </c>
      <c r="I61" s="46" t="s">
        <v>455</v>
      </c>
      <c r="J61" s="47" t="s">
        <v>457</v>
      </c>
      <c r="K61" s="46" t="s">
        <v>456</v>
      </c>
    </row>
    <row r="62" spans="1:11" x14ac:dyDescent="0.35">
      <c r="A62" s="46" t="s">
        <v>978</v>
      </c>
      <c r="B62" s="46" t="s">
        <v>56</v>
      </c>
      <c r="C62" s="46" t="s">
        <v>458</v>
      </c>
      <c r="D62" s="46" t="s">
        <v>459</v>
      </c>
      <c r="E62" s="46" t="s">
        <v>353</v>
      </c>
      <c r="F62" s="46" t="s">
        <v>460</v>
      </c>
      <c r="G62" s="46" t="s">
        <v>459</v>
      </c>
      <c r="H62" s="46" t="s">
        <v>61</v>
      </c>
      <c r="I62" s="46" t="s">
        <v>461</v>
      </c>
      <c r="J62" s="47" t="s">
        <v>464</v>
      </c>
      <c r="K62" s="46" t="s">
        <v>462</v>
      </c>
    </row>
    <row r="63" spans="1:11" x14ac:dyDescent="0.35">
      <c r="A63" s="46" t="s">
        <v>979</v>
      </c>
      <c r="B63" s="46" t="s">
        <v>56</v>
      </c>
      <c r="C63" s="46" t="s">
        <v>465</v>
      </c>
      <c r="D63" s="46" t="s">
        <v>466</v>
      </c>
      <c r="E63" s="46" t="s">
        <v>353</v>
      </c>
      <c r="F63" s="46" t="s">
        <v>467</v>
      </c>
      <c r="G63" s="46" t="s">
        <v>466</v>
      </c>
      <c r="H63" s="46" t="s">
        <v>61</v>
      </c>
      <c r="I63" s="46" t="s">
        <v>468</v>
      </c>
      <c r="J63" s="47" t="s">
        <v>470</v>
      </c>
      <c r="K63" s="46" t="s">
        <v>469</v>
      </c>
    </row>
    <row r="64" spans="1:11" x14ac:dyDescent="0.35">
      <c r="A64" s="46" t="s">
        <v>983</v>
      </c>
      <c r="B64" s="46" t="s">
        <v>78</v>
      </c>
      <c r="C64" s="46" t="s">
        <v>471</v>
      </c>
      <c r="D64" s="46" t="s">
        <v>131</v>
      </c>
      <c r="E64" s="46" t="s">
        <v>353</v>
      </c>
      <c r="F64" s="46" t="s">
        <v>472</v>
      </c>
      <c r="G64" s="46"/>
      <c r="H64" s="46" t="s">
        <v>81</v>
      </c>
      <c r="I64" s="46" t="s">
        <v>473</v>
      </c>
      <c r="J64" s="47" t="s">
        <v>475</v>
      </c>
      <c r="K64" s="46" t="s">
        <v>474</v>
      </c>
    </row>
    <row r="65" spans="1:11" x14ac:dyDescent="0.35">
      <c r="A65" s="46" t="s">
        <v>982</v>
      </c>
      <c r="B65" s="46" t="s">
        <v>56</v>
      </c>
      <c r="C65" s="46" t="s">
        <v>476</v>
      </c>
      <c r="D65" s="46" t="s">
        <v>125</v>
      </c>
      <c r="E65" s="46" t="s">
        <v>353</v>
      </c>
      <c r="F65" s="46" t="s">
        <v>477</v>
      </c>
      <c r="G65" s="46" t="s">
        <v>125</v>
      </c>
      <c r="H65" s="46" t="s">
        <v>61</v>
      </c>
      <c r="I65" s="46" t="s">
        <v>478</v>
      </c>
      <c r="J65" s="47" t="s">
        <v>480</v>
      </c>
      <c r="K65" s="46" t="s">
        <v>479</v>
      </c>
    </row>
    <row r="66" spans="1:11" x14ac:dyDescent="0.35">
      <c r="A66" s="46" t="s">
        <v>981</v>
      </c>
      <c r="B66" s="46" t="s">
        <v>78</v>
      </c>
      <c r="C66" s="46" t="s">
        <v>481</v>
      </c>
      <c r="D66" s="46" t="s">
        <v>211</v>
      </c>
      <c r="E66" s="46" t="s">
        <v>353</v>
      </c>
      <c r="F66" s="46" t="s">
        <v>482</v>
      </c>
      <c r="G66" s="46" t="s">
        <v>211</v>
      </c>
      <c r="H66" s="46" t="s">
        <v>81</v>
      </c>
      <c r="I66" s="46" t="s">
        <v>483</v>
      </c>
      <c r="J66" s="47" t="s">
        <v>485</v>
      </c>
      <c r="K66" s="46" t="s">
        <v>484</v>
      </c>
    </row>
    <row r="67" spans="1:11" x14ac:dyDescent="0.35">
      <c r="A67" s="46" t="s">
        <v>898</v>
      </c>
      <c r="B67" s="46" t="s">
        <v>78</v>
      </c>
      <c r="C67" s="46" t="s">
        <v>486</v>
      </c>
      <c r="D67" s="46" t="s">
        <v>487</v>
      </c>
      <c r="E67" s="46" t="s">
        <v>488</v>
      </c>
      <c r="F67" s="46" t="s">
        <v>489</v>
      </c>
      <c r="G67" s="46" t="s">
        <v>487</v>
      </c>
      <c r="H67" s="46" t="s">
        <v>81</v>
      </c>
      <c r="I67" s="46" t="s">
        <v>490</v>
      </c>
      <c r="J67" s="47" t="s">
        <v>493</v>
      </c>
      <c r="K67" s="46" t="s">
        <v>491</v>
      </c>
    </row>
    <row r="68" spans="1:11" x14ac:dyDescent="0.35">
      <c r="A68" s="46" t="s">
        <v>918</v>
      </c>
      <c r="B68" s="46" t="s">
        <v>78</v>
      </c>
      <c r="C68" s="46" t="s">
        <v>23</v>
      </c>
      <c r="D68" s="46" t="s">
        <v>494</v>
      </c>
      <c r="E68" s="46" t="s">
        <v>73</v>
      </c>
      <c r="F68" s="46" t="s">
        <v>495</v>
      </c>
      <c r="G68" s="46" t="s">
        <v>496</v>
      </c>
      <c r="H68" s="46" t="s">
        <v>81</v>
      </c>
      <c r="I68" s="46" t="s">
        <v>497</v>
      </c>
      <c r="J68" s="47" t="s">
        <v>499</v>
      </c>
      <c r="K68" s="46" t="s">
        <v>498</v>
      </c>
    </row>
    <row r="69" spans="1:11" x14ac:dyDescent="0.35">
      <c r="A69" s="46" t="s">
        <v>987</v>
      </c>
      <c r="B69" s="46" t="s">
        <v>65</v>
      </c>
      <c r="C69" s="46" t="s">
        <v>500</v>
      </c>
      <c r="D69" s="46" t="s">
        <v>424</v>
      </c>
      <c r="E69" s="46" t="s">
        <v>500</v>
      </c>
      <c r="F69" s="46" t="s">
        <v>501</v>
      </c>
      <c r="G69" s="46" t="s">
        <v>424</v>
      </c>
      <c r="H69" s="46" t="s">
        <v>121</v>
      </c>
      <c r="I69" s="46" t="s">
        <v>502</v>
      </c>
      <c r="J69" s="47" t="s">
        <v>504</v>
      </c>
      <c r="K69" s="46" t="s">
        <v>503</v>
      </c>
    </row>
    <row r="70" spans="1:11" x14ac:dyDescent="0.35">
      <c r="A70" s="46" t="s">
        <v>1002</v>
      </c>
      <c r="B70" s="46" t="s">
        <v>78</v>
      </c>
      <c r="C70" s="46" t="s">
        <v>505</v>
      </c>
      <c r="D70" s="46" t="s">
        <v>131</v>
      </c>
      <c r="E70" s="46" t="s">
        <v>506</v>
      </c>
      <c r="F70" s="46" t="s">
        <v>507</v>
      </c>
      <c r="G70" s="46"/>
      <c r="H70" s="46" t="s">
        <v>81</v>
      </c>
      <c r="I70" s="46" t="s">
        <v>508</v>
      </c>
      <c r="J70" s="47" t="s">
        <v>511</v>
      </c>
      <c r="K70" s="46" t="s">
        <v>509</v>
      </c>
    </row>
    <row r="71" spans="1:11" x14ac:dyDescent="0.35">
      <c r="A71" s="46" t="s">
        <v>1005</v>
      </c>
      <c r="B71" s="46" t="s">
        <v>65</v>
      </c>
      <c r="C71" s="46" t="s">
        <v>512</v>
      </c>
      <c r="D71" s="46" t="s">
        <v>424</v>
      </c>
      <c r="E71" s="46" t="s">
        <v>512</v>
      </c>
      <c r="F71" s="46" t="s">
        <v>513</v>
      </c>
      <c r="G71" s="46" t="s">
        <v>424</v>
      </c>
      <c r="H71" s="46" t="s">
        <v>121</v>
      </c>
      <c r="I71" s="46" t="s">
        <v>514</v>
      </c>
      <c r="J71" s="47" t="s">
        <v>516</v>
      </c>
      <c r="K71" s="46" t="s">
        <v>515</v>
      </c>
    </row>
    <row r="72" spans="1:11" x14ac:dyDescent="0.35">
      <c r="A72" s="46" t="s">
        <v>989</v>
      </c>
      <c r="B72" s="46" t="s">
        <v>56</v>
      </c>
      <c r="C72" s="46" t="s">
        <v>517</v>
      </c>
      <c r="D72" s="46" t="s">
        <v>85</v>
      </c>
      <c r="E72" s="46" t="s">
        <v>518</v>
      </c>
      <c r="F72" s="46" t="s">
        <v>519</v>
      </c>
      <c r="G72" s="46" t="s">
        <v>85</v>
      </c>
      <c r="H72" s="46" t="s">
        <v>61</v>
      </c>
      <c r="I72" s="46" t="s">
        <v>520</v>
      </c>
      <c r="J72" s="47" t="s">
        <v>522</v>
      </c>
      <c r="K72" s="46" t="s">
        <v>521</v>
      </c>
    </row>
    <row r="73" spans="1:11" x14ac:dyDescent="0.35">
      <c r="A73" s="46" t="s">
        <v>959</v>
      </c>
      <c r="B73" s="46" t="s">
        <v>56</v>
      </c>
      <c r="C73" s="46" t="s">
        <v>24</v>
      </c>
      <c r="D73" s="46" t="s">
        <v>523</v>
      </c>
      <c r="E73" s="46" t="s">
        <v>524</v>
      </c>
      <c r="F73" s="46" t="s">
        <v>525</v>
      </c>
      <c r="G73" s="46" t="s">
        <v>523</v>
      </c>
      <c r="H73" s="46" t="s">
        <v>61</v>
      </c>
      <c r="I73" s="46" t="s">
        <v>526</v>
      </c>
      <c r="J73" s="47" t="s">
        <v>529</v>
      </c>
      <c r="K73" s="46" t="s">
        <v>527</v>
      </c>
    </row>
    <row r="74" spans="1:11" x14ac:dyDescent="0.35">
      <c r="A74" s="46" t="s">
        <v>960</v>
      </c>
      <c r="B74" s="46" t="s">
        <v>56</v>
      </c>
      <c r="C74" s="46" t="s">
        <v>530</v>
      </c>
      <c r="D74" s="46" t="s">
        <v>531</v>
      </c>
      <c r="E74" s="46" t="s">
        <v>528</v>
      </c>
      <c r="F74" s="46" t="s">
        <v>532</v>
      </c>
      <c r="G74" s="46" t="s">
        <v>531</v>
      </c>
      <c r="H74" s="46" t="s">
        <v>61</v>
      </c>
      <c r="I74" s="46" t="s">
        <v>533</v>
      </c>
      <c r="J74" s="47" t="s">
        <v>535</v>
      </c>
      <c r="K74" s="46" t="s">
        <v>534</v>
      </c>
    </row>
    <row r="75" spans="1:11" x14ac:dyDescent="0.35">
      <c r="A75" s="46" t="s">
        <v>991</v>
      </c>
      <c r="B75" s="46" t="s">
        <v>56</v>
      </c>
      <c r="C75" s="46" t="s">
        <v>1032</v>
      </c>
      <c r="D75" s="46" t="s">
        <v>537</v>
      </c>
      <c r="E75" s="46" t="s">
        <v>205</v>
      </c>
      <c r="F75" s="46" t="s">
        <v>538</v>
      </c>
      <c r="G75" s="46" t="s">
        <v>537</v>
      </c>
      <c r="H75" s="46" t="s">
        <v>61</v>
      </c>
      <c r="I75" s="46" t="s">
        <v>539</v>
      </c>
      <c r="J75" s="47" t="s">
        <v>541</v>
      </c>
      <c r="K75" s="46" t="s">
        <v>540</v>
      </c>
    </row>
    <row r="76" spans="1:11" x14ac:dyDescent="0.35">
      <c r="A76" s="46" t="s">
        <v>892</v>
      </c>
      <c r="B76" s="46" t="s">
        <v>78</v>
      </c>
      <c r="C76" s="46" t="s">
        <v>542</v>
      </c>
      <c r="D76" s="46" t="s">
        <v>403</v>
      </c>
      <c r="E76" s="46" t="s">
        <v>543</v>
      </c>
      <c r="F76" s="46" t="s">
        <v>544</v>
      </c>
      <c r="G76" s="46" t="s">
        <v>403</v>
      </c>
      <c r="H76" s="46" t="s">
        <v>81</v>
      </c>
      <c r="I76" s="46" t="s">
        <v>545</v>
      </c>
      <c r="J76" s="47" t="s">
        <v>548</v>
      </c>
      <c r="K76" s="46" t="s">
        <v>546</v>
      </c>
    </row>
    <row r="77" spans="1:11" x14ac:dyDescent="0.35">
      <c r="A77" s="46" t="s">
        <v>1006</v>
      </c>
      <c r="B77" s="46" t="s">
        <v>78</v>
      </c>
      <c r="C77" s="46" t="s">
        <v>549</v>
      </c>
      <c r="D77" s="46" t="s">
        <v>487</v>
      </c>
      <c r="E77" s="46" t="s">
        <v>550</v>
      </c>
      <c r="F77" s="46" t="s">
        <v>551</v>
      </c>
      <c r="G77" s="46" t="s">
        <v>487</v>
      </c>
      <c r="H77" s="46" t="s">
        <v>81</v>
      </c>
      <c r="I77" s="46" t="s">
        <v>552</v>
      </c>
      <c r="J77" s="47" t="s">
        <v>555</v>
      </c>
      <c r="K77" s="46" t="s">
        <v>553</v>
      </c>
    </row>
    <row r="78" spans="1:11" x14ac:dyDescent="0.35">
      <c r="A78" s="46" t="s">
        <v>1011</v>
      </c>
      <c r="B78" s="46" t="s">
        <v>56</v>
      </c>
      <c r="C78" s="46" t="s">
        <v>556</v>
      </c>
      <c r="D78" s="46" t="s">
        <v>85</v>
      </c>
      <c r="E78" s="46" t="s">
        <v>193</v>
      </c>
      <c r="F78" s="46" t="s">
        <v>557</v>
      </c>
      <c r="G78" s="46" t="s">
        <v>85</v>
      </c>
      <c r="H78" s="46" t="s">
        <v>61</v>
      </c>
      <c r="I78" s="46" t="s">
        <v>558</v>
      </c>
      <c r="J78" s="47" t="s">
        <v>560</v>
      </c>
      <c r="K78" s="46" t="s">
        <v>559</v>
      </c>
    </row>
    <row r="79" spans="1:11" x14ac:dyDescent="0.35">
      <c r="A79" s="46" t="s">
        <v>1017</v>
      </c>
      <c r="B79" s="46" t="s">
        <v>78</v>
      </c>
      <c r="C79" s="46" t="s">
        <v>1033</v>
      </c>
      <c r="D79" s="46" t="s">
        <v>561</v>
      </c>
      <c r="E79" s="46" t="s">
        <v>1015</v>
      </c>
      <c r="F79" s="46" t="s">
        <v>562</v>
      </c>
      <c r="G79" s="46"/>
      <c r="H79" s="46" t="s">
        <v>81</v>
      </c>
      <c r="I79" s="46" t="s">
        <v>563</v>
      </c>
      <c r="J79" s="47" t="s">
        <v>1034</v>
      </c>
      <c r="K79" s="46" t="s">
        <v>564</v>
      </c>
    </row>
    <row r="80" spans="1:11" x14ac:dyDescent="0.35">
      <c r="A80" s="46" t="s">
        <v>931</v>
      </c>
      <c r="B80" s="46" t="s">
        <v>56</v>
      </c>
      <c r="C80" s="46" t="s">
        <v>565</v>
      </c>
      <c r="D80" s="46" t="s">
        <v>72</v>
      </c>
      <c r="E80" s="46" t="s">
        <v>566</v>
      </c>
      <c r="F80" s="46" t="s">
        <v>567</v>
      </c>
      <c r="G80" s="46" t="s">
        <v>72</v>
      </c>
      <c r="H80" s="46" t="s">
        <v>61</v>
      </c>
      <c r="I80" s="46" t="s">
        <v>568</v>
      </c>
      <c r="J80" s="47" t="s">
        <v>571</v>
      </c>
      <c r="K80" s="46" t="s">
        <v>569</v>
      </c>
    </row>
    <row r="81" spans="1:11" x14ac:dyDescent="0.35">
      <c r="A81" s="46" t="s">
        <v>948</v>
      </c>
      <c r="B81" s="46" t="s">
        <v>78</v>
      </c>
      <c r="C81" s="46" t="s">
        <v>575</v>
      </c>
      <c r="D81" s="46" t="s">
        <v>576</v>
      </c>
      <c r="E81" s="46" t="s">
        <v>577</v>
      </c>
      <c r="F81" s="46" t="s">
        <v>578</v>
      </c>
      <c r="G81" s="46" t="s">
        <v>576</v>
      </c>
      <c r="H81" s="46" t="s">
        <v>81</v>
      </c>
      <c r="I81" s="46" t="s">
        <v>579</v>
      </c>
      <c r="J81" s="47" t="s">
        <v>582</v>
      </c>
      <c r="K81" s="46" t="s">
        <v>580</v>
      </c>
    </row>
    <row r="82" spans="1:11" x14ac:dyDescent="0.35">
      <c r="A82" s="46" t="s">
        <v>1014</v>
      </c>
      <c r="B82" s="46" t="s">
        <v>78</v>
      </c>
      <c r="C82" s="46" t="s">
        <v>1036</v>
      </c>
      <c r="D82" s="46" t="s">
        <v>79</v>
      </c>
      <c r="E82" s="46" t="s">
        <v>1015</v>
      </c>
      <c r="F82" s="46" t="s">
        <v>583</v>
      </c>
      <c r="G82" s="46" t="s">
        <v>79</v>
      </c>
      <c r="H82" s="46" t="s">
        <v>81</v>
      </c>
      <c r="I82" s="46" t="s">
        <v>584</v>
      </c>
      <c r="J82" s="47" t="s">
        <v>1037</v>
      </c>
      <c r="K82" s="46" t="s">
        <v>585</v>
      </c>
    </row>
    <row r="83" spans="1:11" x14ac:dyDescent="0.35">
      <c r="A83" s="46" t="s">
        <v>899</v>
      </c>
      <c r="B83" s="46" t="s">
        <v>56</v>
      </c>
      <c r="C83" s="46" t="s">
        <v>37</v>
      </c>
      <c r="D83" s="46" t="s">
        <v>358</v>
      </c>
      <c r="E83" s="46" t="s">
        <v>488</v>
      </c>
      <c r="F83" s="46" t="s">
        <v>586</v>
      </c>
      <c r="G83" s="46" t="s">
        <v>358</v>
      </c>
      <c r="H83" s="46" t="s">
        <v>61</v>
      </c>
      <c r="I83" s="46" t="s">
        <v>587</v>
      </c>
      <c r="J83" s="47" t="s">
        <v>589</v>
      </c>
      <c r="K83" s="46" t="s">
        <v>588</v>
      </c>
    </row>
    <row r="84" spans="1:11" x14ac:dyDescent="0.35">
      <c r="A84" s="46" t="s">
        <v>915</v>
      </c>
      <c r="B84" s="46" t="s">
        <v>65</v>
      </c>
      <c r="C84" s="46" t="s">
        <v>9</v>
      </c>
      <c r="D84" s="46" t="s">
        <v>590</v>
      </c>
      <c r="E84" s="46" t="s">
        <v>73</v>
      </c>
      <c r="F84" s="46" t="s">
        <v>591</v>
      </c>
      <c r="G84" s="46" t="s">
        <v>119</v>
      </c>
      <c r="H84" s="46" t="s">
        <v>121</v>
      </c>
      <c r="I84" s="46" t="s">
        <v>592</v>
      </c>
      <c r="J84" s="47" t="s">
        <v>594</v>
      </c>
      <c r="K84" s="46" t="s">
        <v>593</v>
      </c>
    </row>
    <row r="85" spans="1:11" x14ac:dyDescent="0.35">
      <c r="A85" s="46" t="s">
        <v>961</v>
      </c>
      <c r="B85" s="46" t="s">
        <v>56</v>
      </c>
      <c r="C85" s="46" t="s">
        <v>595</v>
      </c>
      <c r="D85" s="46" t="s">
        <v>596</v>
      </c>
      <c r="E85" s="46" t="s">
        <v>524</v>
      </c>
      <c r="F85" s="46" t="s">
        <v>333</v>
      </c>
      <c r="G85" s="46" t="s">
        <v>596</v>
      </c>
      <c r="H85" s="46" t="s">
        <v>61</v>
      </c>
      <c r="I85" s="46" t="s">
        <v>597</v>
      </c>
      <c r="J85" s="47" t="s">
        <v>599</v>
      </c>
      <c r="K85" s="46" t="s">
        <v>598</v>
      </c>
    </row>
    <row r="86" spans="1:11" x14ac:dyDescent="0.35">
      <c r="A86" s="46" t="s">
        <v>964</v>
      </c>
      <c r="B86" s="46" t="s">
        <v>78</v>
      </c>
      <c r="C86" s="46" t="s">
        <v>600</v>
      </c>
      <c r="D86" s="46" t="s">
        <v>601</v>
      </c>
      <c r="E86" s="46" t="s">
        <v>524</v>
      </c>
      <c r="F86" s="46" t="s">
        <v>602</v>
      </c>
      <c r="G86" s="46"/>
      <c r="H86" s="46" t="s">
        <v>81</v>
      </c>
      <c r="I86" s="46" t="s">
        <v>603</v>
      </c>
      <c r="J86" s="47" t="s">
        <v>605</v>
      </c>
      <c r="K86" s="46" t="s">
        <v>604</v>
      </c>
    </row>
    <row r="87" spans="1:11" x14ac:dyDescent="0.35">
      <c r="A87" s="46" t="s">
        <v>911</v>
      </c>
      <c r="B87" s="46" t="s">
        <v>78</v>
      </c>
      <c r="C87" s="46" t="s">
        <v>606</v>
      </c>
      <c r="D87" s="46" t="s">
        <v>607</v>
      </c>
      <c r="E87" s="46" t="s">
        <v>608</v>
      </c>
      <c r="F87" s="46" t="s">
        <v>609</v>
      </c>
      <c r="G87" s="46" t="s">
        <v>610</v>
      </c>
      <c r="H87" s="46" t="s">
        <v>81</v>
      </c>
      <c r="I87" s="46" t="s">
        <v>611</v>
      </c>
      <c r="J87" s="47" t="s">
        <v>613</v>
      </c>
      <c r="K87" s="46" t="s">
        <v>612</v>
      </c>
    </row>
    <row r="88" spans="1:11" x14ac:dyDescent="0.35">
      <c r="A88" s="46" t="s">
        <v>1016</v>
      </c>
      <c r="B88" s="46" t="s">
        <v>78</v>
      </c>
      <c r="C88" s="46" t="s">
        <v>1038</v>
      </c>
      <c r="D88" s="46" t="s">
        <v>614</v>
      </c>
      <c r="E88" s="46" t="s">
        <v>1015</v>
      </c>
      <c r="F88" s="46" t="s">
        <v>615</v>
      </c>
      <c r="G88" s="46" t="s">
        <v>614</v>
      </c>
      <c r="H88" s="46" t="s">
        <v>81</v>
      </c>
      <c r="I88" s="46" t="s">
        <v>616</v>
      </c>
      <c r="J88" s="47" t="s">
        <v>1039</v>
      </c>
      <c r="K88" s="46" t="s">
        <v>617</v>
      </c>
    </row>
    <row r="89" spans="1:11" x14ac:dyDescent="0.35">
      <c r="A89" s="46" t="s">
        <v>973</v>
      </c>
      <c r="B89" s="46" t="s">
        <v>56</v>
      </c>
      <c r="C89" s="46" t="s">
        <v>11</v>
      </c>
      <c r="D89" s="46" t="s">
        <v>621</v>
      </c>
      <c r="E89" s="46" t="s">
        <v>144</v>
      </c>
      <c r="F89" s="46" t="s">
        <v>622</v>
      </c>
      <c r="G89" s="46" t="s">
        <v>621</v>
      </c>
      <c r="H89" s="46" t="s">
        <v>61</v>
      </c>
      <c r="I89" s="46" t="s">
        <v>623</v>
      </c>
      <c r="J89" s="47" t="s">
        <v>625</v>
      </c>
      <c r="K89" s="46" t="s">
        <v>624</v>
      </c>
    </row>
    <row r="90" spans="1:11" x14ac:dyDescent="0.35">
      <c r="A90" s="46" t="s">
        <v>934</v>
      </c>
      <c r="B90" s="46" t="s">
        <v>65</v>
      </c>
      <c r="C90" s="46" t="s">
        <v>630</v>
      </c>
      <c r="D90" s="46" t="s">
        <v>67</v>
      </c>
      <c r="E90" s="46" t="s">
        <v>389</v>
      </c>
      <c r="F90" s="46" t="s">
        <v>631</v>
      </c>
      <c r="G90" s="46" t="s">
        <v>67</v>
      </c>
      <c r="H90" s="46" t="s">
        <v>121</v>
      </c>
      <c r="I90" s="46" t="s">
        <v>632</v>
      </c>
      <c r="J90" s="47" t="s">
        <v>634</v>
      </c>
      <c r="K90" s="46" t="s">
        <v>633</v>
      </c>
    </row>
    <row r="91" spans="1:11" x14ac:dyDescent="0.35">
      <c r="A91" s="46" t="s">
        <v>920</v>
      </c>
      <c r="B91" s="46" t="s">
        <v>78</v>
      </c>
      <c r="C91" s="46" t="s">
        <v>32</v>
      </c>
      <c r="D91" s="46" t="s">
        <v>487</v>
      </c>
      <c r="E91" s="46" t="s">
        <v>73</v>
      </c>
      <c r="F91" s="46" t="s">
        <v>635</v>
      </c>
      <c r="G91" s="46" t="s">
        <v>487</v>
      </c>
      <c r="H91" s="46" t="s">
        <v>81</v>
      </c>
      <c r="I91" s="46" t="s">
        <v>636</v>
      </c>
      <c r="J91" s="47" t="s">
        <v>638</v>
      </c>
      <c r="K91" s="46" t="s">
        <v>637</v>
      </c>
    </row>
    <row r="92" spans="1:11" x14ac:dyDescent="0.35">
      <c r="A92" s="46" t="s">
        <v>1000</v>
      </c>
      <c r="B92" s="46" t="s">
        <v>56</v>
      </c>
      <c r="C92" s="46" t="s">
        <v>639</v>
      </c>
      <c r="D92" s="46" t="s">
        <v>186</v>
      </c>
      <c r="E92" s="46" t="s">
        <v>377</v>
      </c>
      <c r="F92" s="46" t="s">
        <v>640</v>
      </c>
      <c r="G92" s="46" t="s">
        <v>186</v>
      </c>
      <c r="H92" s="46" t="s">
        <v>61</v>
      </c>
      <c r="I92" s="46" t="s">
        <v>641</v>
      </c>
      <c r="J92" s="47" t="s">
        <v>643</v>
      </c>
      <c r="K92" s="46" t="s">
        <v>642</v>
      </c>
    </row>
    <row r="93" spans="1:11" x14ac:dyDescent="0.35">
      <c r="A93" s="46" t="s">
        <v>965</v>
      </c>
      <c r="B93" s="46" t="s">
        <v>56</v>
      </c>
      <c r="C93" s="46" t="s">
        <v>644</v>
      </c>
      <c r="D93" s="46" t="s">
        <v>645</v>
      </c>
      <c r="E93" s="46" t="s">
        <v>436</v>
      </c>
      <c r="F93" s="46" t="s">
        <v>646</v>
      </c>
      <c r="G93" s="46" t="s">
        <v>645</v>
      </c>
      <c r="H93" s="46" t="s">
        <v>61</v>
      </c>
      <c r="I93" s="46" t="s">
        <v>647</v>
      </c>
      <c r="J93" s="47" t="s">
        <v>649</v>
      </c>
      <c r="K93" s="46" t="s">
        <v>648</v>
      </c>
    </row>
    <row r="94" spans="1:11" x14ac:dyDescent="0.35">
      <c r="A94" s="46" t="s">
        <v>912</v>
      </c>
      <c r="B94" s="46" t="s">
        <v>65</v>
      </c>
      <c r="C94" s="46" t="s">
        <v>34</v>
      </c>
      <c r="D94" s="46" t="s">
        <v>364</v>
      </c>
      <c r="E94" s="46" t="s">
        <v>73</v>
      </c>
      <c r="F94" s="46" t="s">
        <v>650</v>
      </c>
      <c r="G94" s="46" t="s">
        <v>364</v>
      </c>
      <c r="H94" s="46" t="s">
        <v>121</v>
      </c>
      <c r="I94" s="46" t="s">
        <v>651</v>
      </c>
      <c r="J94" s="47" t="s">
        <v>653</v>
      </c>
      <c r="K94" s="46" t="s">
        <v>652</v>
      </c>
    </row>
    <row r="95" spans="1:11" x14ac:dyDescent="0.35">
      <c r="A95" s="46" t="s">
        <v>967</v>
      </c>
      <c r="B95" s="46" t="s">
        <v>56</v>
      </c>
      <c r="C95" s="46" t="s">
        <v>654</v>
      </c>
      <c r="D95" s="46" t="s">
        <v>260</v>
      </c>
      <c r="E95" s="46" t="s">
        <v>655</v>
      </c>
      <c r="F95" s="46" t="s">
        <v>656</v>
      </c>
      <c r="G95" s="46" t="s">
        <v>260</v>
      </c>
      <c r="H95" s="46" t="s">
        <v>61</v>
      </c>
      <c r="I95" s="46" t="s">
        <v>657</v>
      </c>
      <c r="J95" s="47" t="s">
        <v>659</v>
      </c>
      <c r="K95" s="46" t="s">
        <v>658</v>
      </c>
    </row>
    <row r="96" spans="1:11" x14ac:dyDescent="0.35">
      <c r="A96" s="46" t="s">
        <v>914</v>
      </c>
      <c r="B96" s="46" t="s">
        <v>78</v>
      </c>
      <c r="C96" s="46" t="s">
        <v>30</v>
      </c>
      <c r="D96" s="46" t="s">
        <v>453</v>
      </c>
      <c r="E96" s="46" t="s">
        <v>73</v>
      </c>
      <c r="F96" s="46" t="s">
        <v>660</v>
      </c>
      <c r="G96" s="46" t="s">
        <v>453</v>
      </c>
      <c r="H96" s="46" t="s">
        <v>81</v>
      </c>
      <c r="I96" s="46" t="s">
        <v>661</v>
      </c>
      <c r="J96" s="47" t="s">
        <v>663</v>
      </c>
      <c r="K96" s="46" t="s">
        <v>662</v>
      </c>
    </row>
    <row r="97" spans="1:11" x14ac:dyDescent="0.35">
      <c r="A97" s="46" t="s">
        <v>998</v>
      </c>
      <c r="B97" s="46" t="s">
        <v>56</v>
      </c>
      <c r="C97" s="46" t="s">
        <v>19</v>
      </c>
      <c r="D97" s="46" t="s">
        <v>664</v>
      </c>
      <c r="E97" s="46" t="s">
        <v>665</v>
      </c>
      <c r="F97" s="46" t="s">
        <v>666</v>
      </c>
      <c r="G97" s="46" t="s">
        <v>664</v>
      </c>
      <c r="H97" s="46" t="s">
        <v>61</v>
      </c>
      <c r="I97" s="46" t="s">
        <v>667</v>
      </c>
      <c r="J97" s="47" t="s">
        <v>669</v>
      </c>
      <c r="K97" s="46" t="s">
        <v>668</v>
      </c>
    </row>
    <row r="98" spans="1:11" x14ac:dyDescent="0.35">
      <c r="A98" s="46" t="s">
        <v>996</v>
      </c>
      <c r="B98" s="46" t="s">
        <v>56</v>
      </c>
      <c r="C98" s="46" t="s">
        <v>670</v>
      </c>
      <c r="D98" s="46" t="s">
        <v>523</v>
      </c>
      <c r="E98" s="46" t="s">
        <v>665</v>
      </c>
      <c r="F98" s="46" t="s">
        <v>671</v>
      </c>
      <c r="G98" s="46" t="s">
        <v>523</v>
      </c>
      <c r="H98" s="46" t="s">
        <v>61</v>
      </c>
      <c r="I98" s="46" t="s">
        <v>672</v>
      </c>
      <c r="J98" s="47" t="s">
        <v>674</v>
      </c>
      <c r="K98" s="46" t="s">
        <v>673</v>
      </c>
    </row>
    <row r="99" spans="1:11" x14ac:dyDescent="0.35">
      <c r="A99" s="46" t="s">
        <v>995</v>
      </c>
      <c r="B99" s="46" t="s">
        <v>78</v>
      </c>
      <c r="C99" s="46" t="s">
        <v>18</v>
      </c>
      <c r="D99" s="46" t="s">
        <v>143</v>
      </c>
      <c r="E99" s="46" t="s">
        <v>665</v>
      </c>
      <c r="F99" s="46" t="s">
        <v>675</v>
      </c>
      <c r="G99" s="46" t="s">
        <v>143</v>
      </c>
      <c r="H99" s="46" t="s">
        <v>81</v>
      </c>
      <c r="I99" s="46" t="s">
        <v>146</v>
      </c>
      <c r="J99" s="47" t="s">
        <v>677</v>
      </c>
      <c r="K99" s="46" t="s">
        <v>676</v>
      </c>
    </row>
    <row r="100" spans="1:11" x14ac:dyDescent="0.35">
      <c r="A100" s="46" t="s">
        <v>1018</v>
      </c>
      <c r="B100" s="46" t="s">
        <v>56</v>
      </c>
      <c r="C100" s="46" t="s">
        <v>678</v>
      </c>
      <c r="D100" s="46" t="s">
        <v>72</v>
      </c>
      <c r="E100" s="46" t="s">
        <v>570</v>
      </c>
      <c r="F100" s="46" t="s">
        <v>679</v>
      </c>
      <c r="G100" s="46" t="s">
        <v>72</v>
      </c>
      <c r="H100" s="46" t="s">
        <v>61</v>
      </c>
      <c r="I100" s="46" t="s">
        <v>1040</v>
      </c>
      <c r="J100" s="47" t="s">
        <v>680</v>
      </c>
      <c r="K100" s="46" t="s">
        <v>569</v>
      </c>
    </row>
    <row r="101" spans="1:11" x14ac:dyDescent="0.35">
      <c r="A101" s="46" t="s">
        <v>994</v>
      </c>
      <c r="B101" s="46" t="s">
        <v>78</v>
      </c>
      <c r="C101" s="46" t="s">
        <v>681</v>
      </c>
      <c r="D101" s="46" t="s">
        <v>192</v>
      </c>
      <c r="E101" s="46" t="s">
        <v>665</v>
      </c>
      <c r="F101" s="46" t="s">
        <v>682</v>
      </c>
      <c r="G101" s="46"/>
      <c r="H101" s="46" t="s">
        <v>81</v>
      </c>
      <c r="I101" s="46" t="s">
        <v>683</v>
      </c>
      <c r="J101" s="47" t="s">
        <v>686</v>
      </c>
      <c r="K101" s="46" t="s">
        <v>684</v>
      </c>
    </row>
    <row r="102" spans="1:11" x14ac:dyDescent="0.35">
      <c r="A102" s="46" t="s">
        <v>997</v>
      </c>
      <c r="B102" s="46" t="s">
        <v>78</v>
      </c>
      <c r="C102" s="46" t="s">
        <v>687</v>
      </c>
      <c r="D102" s="46" t="s">
        <v>688</v>
      </c>
      <c r="E102" s="46" t="s">
        <v>665</v>
      </c>
      <c r="F102" s="46" t="s">
        <v>689</v>
      </c>
      <c r="G102" s="46"/>
      <c r="H102" s="46" t="s">
        <v>81</v>
      </c>
      <c r="I102" s="46" t="s">
        <v>690</v>
      </c>
      <c r="J102" s="47" t="s">
        <v>692</v>
      </c>
      <c r="K102" s="46" t="s">
        <v>691</v>
      </c>
    </row>
    <row r="103" spans="1:11" x14ac:dyDescent="0.35">
      <c r="A103" s="46" t="s">
        <v>993</v>
      </c>
      <c r="B103" s="46" t="s">
        <v>78</v>
      </c>
      <c r="C103" s="46" t="s">
        <v>693</v>
      </c>
      <c r="D103" s="46" t="s">
        <v>576</v>
      </c>
      <c r="E103" s="46" t="s">
        <v>665</v>
      </c>
      <c r="F103" s="46" t="s">
        <v>694</v>
      </c>
      <c r="G103" s="46" t="s">
        <v>576</v>
      </c>
      <c r="H103" s="46" t="s">
        <v>81</v>
      </c>
      <c r="I103" s="46" t="s">
        <v>695</v>
      </c>
      <c r="J103" s="47" t="s">
        <v>697</v>
      </c>
      <c r="K103" s="46" t="s">
        <v>696</v>
      </c>
    </row>
    <row r="104" spans="1:11" x14ac:dyDescent="0.35">
      <c r="A104" s="46" t="s">
        <v>949</v>
      </c>
      <c r="B104" s="46" t="s">
        <v>78</v>
      </c>
      <c r="C104" s="46" t="s">
        <v>698</v>
      </c>
      <c r="D104" s="46" t="s">
        <v>614</v>
      </c>
      <c r="E104" s="46" t="s">
        <v>699</v>
      </c>
      <c r="F104" s="46" t="s">
        <v>700</v>
      </c>
      <c r="G104" s="46" t="s">
        <v>614</v>
      </c>
      <c r="H104" s="46" t="s">
        <v>81</v>
      </c>
      <c r="I104" s="46" t="s">
        <v>701</v>
      </c>
      <c r="J104" s="47" t="s">
        <v>704</v>
      </c>
      <c r="K104" s="46" t="s">
        <v>702</v>
      </c>
    </row>
    <row r="105" spans="1:11" x14ac:dyDescent="0.35">
      <c r="A105" s="46" t="s">
        <v>966</v>
      </c>
      <c r="B105" s="46" t="s">
        <v>78</v>
      </c>
      <c r="C105" s="46" t="s">
        <v>705</v>
      </c>
      <c r="D105" s="46" t="s">
        <v>706</v>
      </c>
      <c r="E105" s="46" t="s">
        <v>577</v>
      </c>
      <c r="F105" s="46" t="s">
        <v>707</v>
      </c>
      <c r="G105" s="46" t="s">
        <v>706</v>
      </c>
      <c r="H105" s="46" t="s">
        <v>81</v>
      </c>
      <c r="I105" s="46" t="s">
        <v>708</v>
      </c>
      <c r="J105" s="47" t="s">
        <v>710</v>
      </c>
      <c r="K105" s="46" t="s">
        <v>709</v>
      </c>
    </row>
    <row r="106" spans="1:11" x14ac:dyDescent="0.35">
      <c r="A106" s="46" t="s">
        <v>1008</v>
      </c>
      <c r="B106" s="46" t="s">
        <v>78</v>
      </c>
      <c r="C106" s="46" t="s">
        <v>711</v>
      </c>
      <c r="D106" s="46" t="s">
        <v>712</v>
      </c>
      <c r="E106" s="46" t="s">
        <v>193</v>
      </c>
      <c r="F106" s="46" t="s">
        <v>713</v>
      </c>
      <c r="G106" s="46" t="s">
        <v>712</v>
      </c>
      <c r="H106" s="46" t="s">
        <v>81</v>
      </c>
      <c r="I106" s="46" t="s">
        <v>714</v>
      </c>
      <c r="J106" s="47" t="s">
        <v>716</v>
      </c>
      <c r="K106" s="46" t="s">
        <v>715</v>
      </c>
    </row>
    <row r="107" spans="1:11" x14ac:dyDescent="0.35">
      <c r="A107" s="46" t="s">
        <v>928</v>
      </c>
      <c r="B107" s="46" t="s">
        <v>56</v>
      </c>
      <c r="C107" s="46" t="s">
        <v>717</v>
      </c>
      <c r="D107" s="46" t="s">
        <v>85</v>
      </c>
      <c r="E107" s="46" t="s">
        <v>718</v>
      </c>
      <c r="F107" s="46" t="s">
        <v>719</v>
      </c>
      <c r="G107" s="46" t="s">
        <v>85</v>
      </c>
      <c r="H107" s="46" t="s">
        <v>61</v>
      </c>
      <c r="I107" s="46" t="s">
        <v>720</v>
      </c>
      <c r="J107" s="47" t="s">
        <v>723</v>
      </c>
      <c r="K107" s="46" t="s">
        <v>721</v>
      </c>
    </row>
    <row r="108" spans="1:11" x14ac:dyDescent="0.35">
      <c r="A108" s="46" t="s">
        <v>963</v>
      </c>
      <c r="B108" s="46" t="s">
        <v>56</v>
      </c>
      <c r="C108" s="46" t="s">
        <v>724</v>
      </c>
      <c r="D108" s="46" t="s">
        <v>725</v>
      </c>
      <c r="E108" s="46" t="s">
        <v>726</v>
      </c>
      <c r="F108" s="46" t="s">
        <v>727</v>
      </c>
      <c r="G108" s="46" t="s">
        <v>725</v>
      </c>
      <c r="H108" s="46" t="s">
        <v>61</v>
      </c>
      <c r="I108" s="46" t="s">
        <v>728</v>
      </c>
      <c r="J108" s="47" t="s">
        <v>730</v>
      </c>
      <c r="K108" s="46" t="s">
        <v>729</v>
      </c>
    </row>
    <row r="109" spans="1:11" x14ac:dyDescent="0.35">
      <c r="A109" s="46" t="s">
        <v>930</v>
      </c>
      <c r="B109" s="46" t="s">
        <v>65</v>
      </c>
      <c r="C109" s="46" t="s">
        <v>735</v>
      </c>
      <c r="D109" s="46" t="s">
        <v>736</v>
      </c>
      <c r="E109" s="46" t="s">
        <v>737</v>
      </c>
      <c r="F109" s="46" t="s">
        <v>738</v>
      </c>
      <c r="G109" s="46" t="s">
        <v>736</v>
      </c>
      <c r="H109" s="46" t="s">
        <v>121</v>
      </c>
      <c r="I109" s="46" t="s">
        <v>739</v>
      </c>
      <c r="J109" s="47" t="s">
        <v>742</v>
      </c>
      <c r="K109" s="46" t="s">
        <v>740</v>
      </c>
    </row>
    <row r="110" spans="1:11" x14ac:dyDescent="0.35">
      <c r="A110" s="46" t="s">
        <v>957</v>
      </c>
      <c r="B110" s="46" t="s">
        <v>65</v>
      </c>
      <c r="C110" s="46" t="s">
        <v>743</v>
      </c>
      <c r="D110" s="46" t="s">
        <v>744</v>
      </c>
      <c r="E110" s="46" t="s">
        <v>737</v>
      </c>
      <c r="F110" s="46" t="s">
        <v>745</v>
      </c>
      <c r="G110" s="46" t="s">
        <v>744</v>
      </c>
      <c r="H110" s="46" t="s">
        <v>121</v>
      </c>
      <c r="I110" s="46" t="s">
        <v>746</v>
      </c>
      <c r="J110" s="47" t="s">
        <v>748</v>
      </c>
      <c r="K110" s="46" t="s">
        <v>747</v>
      </c>
    </row>
    <row r="111" spans="1:11" x14ac:dyDescent="0.35">
      <c r="A111" s="46" t="s">
        <v>962</v>
      </c>
      <c r="B111" s="46" t="s">
        <v>56</v>
      </c>
      <c r="C111" s="46" t="s">
        <v>749</v>
      </c>
      <c r="D111" s="46" t="s">
        <v>750</v>
      </c>
      <c r="E111" s="46" t="s">
        <v>524</v>
      </c>
      <c r="F111" s="46" t="s">
        <v>751</v>
      </c>
      <c r="G111" s="46" t="s">
        <v>750</v>
      </c>
      <c r="H111" s="46" t="s">
        <v>61</v>
      </c>
      <c r="I111" s="46" t="s">
        <v>752</v>
      </c>
      <c r="J111" s="47" t="s">
        <v>754</v>
      </c>
      <c r="K111" s="46" t="s">
        <v>753</v>
      </c>
    </row>
    <row r="112" spans="1:11" x14ac:dyDescent="0.35">
      <c r="A112" s="46" t="s">
        <v>984</v>
      </c>
      <c r="B112" s="46" t="s">
        <v>78</v>
      </c>
      <c r="C112" s="46" t="s">
        <v>755</v>
      </c>
      <c r="D112" s="46" t="s">
        <v>192</v>
      </c>
      <c r="E112" s="46" t="s">
        <v>756</v>
      </c>
      <c r="F112" s="46" t="s">
        <v>757</v>
      </c>
      <c r="G112" s="46"/>
      <c r="H112" s="46" t="s">
        <v>81</v>
      </c>
      <c r="I112" s="46" t="s">
        <v>758</v>
      </c>
      <c r="J112" s="47" t="s">
        <v>761</v>
      </c>
      <c r="K112" s="46" t="s">
        <v>759</v>
      </c>
    </row>
    <row r="113" spans="1:11" x14ac:dyDescent="0.35">
      <c r="A113" s="46" t="s">
        <v>1010</v>
      </c>
      <c r="B113" s="46" t="s">
        <v>56</v>
      </c>
      <c r="C113" s="46" t="s">
        <v>762</v>
      </c>
      <c r="D113" s="46" t="s">
        <v>763</v>
      </c>
      <c r="E113" s="46" t="s">
        <v>193</v>
      </c>
      <c r="F113" s="46" t="s">
        <v>764</v>
      </c>
      <c r="G113" s="46" t="s">
        <v>763</v>
      </c>
      <c r="H113" s="46" t="s">
        <v>61</v>
      </c>
      <c r="I113" s="46" t="s">
        <v>765</v>
      </c>
      <c r="J113" s="47" t="s">
        <v>767</v>
      </c>
      <c r="K113" s="46" t="s">
        <v>766</v>
      </c>
    </row>
    <row r="114" spans="1:11" x14ac:dyDescent="0.35">
      <c r="A114" s="46" t="s">
        <v>1012</v>
      </c>
      <c r="B114" s="46" t="s">
        <v>56</v>
      </c>
      <c r="C114" s="46" t="s">
        <v>768</v>
      </c>
      <c r="D114" s="46" t="s">
        <v>769</v>
      </c>
      <c r="E114" s="46" t="s">
        <v>193</v>
      </c>
      <c r="F114" s="46" t="s">
        <v>770</v>
      </c>
      <c r="G114" s="46" t="s">
        <v>769</v>
      </c>
      <c r="H114" s="46" t="s">
        <v>61</v>
      </c>
      <c r="I114" s="46" t="s">
        <v>771</v>
      </c>
      <c r="J114" s="47" t="s">
        <v>773</v>
      </c>
      <c r="K114" s="46" t="s">
        <v>772</v>
      </c>
    </row>
    <row r="115" spans="1:11" x14ac:dyDescent="0.35">
      <c r="A115" s="46" t="s">
        <v>893</v>
      </c>
      <c r="B115" s="46" t="s">
        <v>56</v>
      </c>
      <c r="C115" s="46" t="s">
        <v>774</v>
      </c>
      <c r="D115" s="46" t="s">
        <v>775</v>
      </c>
      <c r="E115" s="46" t="s">
        <v>776</v>
      </c>
      <c r="F115" s="46" t="s">
        <v>777</v>
      </c>
      <c r="G115" s="46" t="s">
        <v>775</v>
      </c>
      <c r="H115" s="46" t="s">
        <v>61</v>
      </c>
      <c r="I115" s="46" t="s">
        <v>778</v>
      </c>
      <c r="J115" s="47" t="s">
        <v>780</v>
      </c>
      <c r="K115" s="46" t="s">
        <v>779</v>
      </c>
    </row>
    <row r="116" spans="1:11" x14ac:dyDescent="0.35">
      <c r="A116" s="46" t="s">
        <v>1001</v>
      </c>
      <c r="B116" s="46" t="s">
        <v>78</v>
      </c>
      <c r="C116" s="46" t="s">
        <v>786</v>
      </c>
      <c r="D116" s="46" t="s">
        <v>787</v>
      </c>
      <c r="E116" s="46" t="s">
        <v>788</v>
      </c>
      <c r="F116" s="46" t="s">
        <v>789</v>
      </c>
      <c r="G116" s="46" t="s">
        <v>787</v>
      </c>
      <c r="H116" s="46" t="s">
        <v>81</v>
      </c>
      <c r="I116" s="46" t="s">
        <v>790</v>
      </c>
      <c r="J116" s="47" t="s">
        <v>792</v>
      </c>
      <c r="K116" s="46" t="s">
        <v>791</v>
      </c>
    </row>
    <row r="117" spans="1:11" x14ac:dyDescent="0.35">
      <c r="A117" s="46" t="s">
        <v>925</v>
      </c>
      <c r="B117" s="46" t="s">
        <v>78</v>
      </c>
      <c r="C117" s="46" t="s">
        <v>793</v>
      </c>
      <c r="D117" s="46" t="s">
        <v>487</v>
      </c>
      <c r="E117" s="46" t="s">
        <v>794</v>
      </c>
      <c r="F117" s="46" t="s">
        <v>795</v>
      </c>
      <c r="G117" s="46" t="s">
        <v>487</v>
      </c>
      <c r="H117" s="46" t="s">
        <v>81</v>
      </c>
      <c r="I117" s="46" t="s">
        <v>796</v>
      </c>
      <c r="J117" s="47" t="s">
        <v>798</v>
      </c>
      <c r="K117" s="46" t="s">
        <v>797</v>
      </c>
    </row>
    <row r="118" spans="1:11" x14ac:dyDescent="0.35">
      <c r="A118" s="46" t="s">
        <v>942</v>
      </c>
      <c r="B118" s="46" t="s">
        <v>56</v>
      </c>
      <c r="C118" s="46" t="s">
        <v>799</v>
      </c>
      <c r="D118" s="46" t="s">
        <v>800</v>
      </c>
      <c r="E118" s="46" t="s">
        <v>801</v>
      </c>
      <c r="F118" s="46" t="s">
        <v>802</v>
      </c>
      <c r="G118" s="46" t="s">
        <v>800</v>
      </c>
      <c r="H118" s="46" t="s">
        <v>61</v>
      </c>
      <c r="I118" s="46" t="s">
        <v>803</v>
      </c>
      <c r="J118" s="47" t="s">
        <v>805</v>
      </c>
      <c r="K118" s="46" t="s">
        <v>804</v>
      </c>
    </row>
    <row r="119" spans="1:11" x14ac:dyDescent="0.35">
      <c r="A119" s="46" t="s">
        <v>969</v>
      </c>
      <c r="B119" s="46" t="s">
        <v>65</v>
      </c>
      <c r="C119" s="46" t="s">
        <v>806</v>
      </c>
      <c r="D119" s="46" t="s">
        <v>807</v>
      </c>
      <c r="E119" s="46" t="s">
        <v>808</v>
      </c>
      <c r="F119" s="46" t="s">
        <v>809</v>
      </c>
      <c r="G119" s="46" t="s">
        <v>807</v>
      </c>
      <c r="H119" s="46" t="s">
        <v>121</v>
      </c>
      <c r="I119" s="46" t="s">
        <v>810</v>
      </c>
      <c r="J119" s="47" t="s">
        <v>812</v>
      </c>
      <c r="K119" s="46" t="s">
        <v>811</v>
      </c>
    </row>
    <row r="120" spans="1:11" x14ac:dyDescent="0.35">
      <c r="A120" s="46" t="s">
        <v>903</v>
      </c>
      <c r="B120" s="46" t="s">
        <v>56</v>
      </c>
      <c r="C120" s="46" t="s">
        <v>813</v>
      </c>
      <c r="D120" s="46" t="s">
        <v>376</v>
      </c>
      <c r="E120" s="46" t="s">
        <v>814</v>
      </c>
      <c r="F120" s="46" t="s">
        <v>815</v>
      </c>
      <c r="G120" s="46" t="s">
        <v>376</v>
      </c>
      <c r="H120" s="46" t="s">
        <v>61</v>
      </c>
      <c r="I120" s="46" t="s">
        <v>816</v>
      </c>
      <c r="J120" s="47" t="s">
        <v>818</v>
      </c>
      <c r="K120" s="46" t="s">
        <v>817</v>
      </c>
    </row>
    <row r="121" spans="1:11" x14ac:dyDescent="0.35">
      <c r="A121" s="46" t="s">
        <v>943</v>
      </c>
      <c r="B121" s="46" t="s">
        <v>65</v>
      </c>
      <c r="C121" s="46" t="s">
        <v>819</v>
      </c>
      <c r="D121" s="46" t="s">
        <v>819</v>
      </c>
      <c r="E121" s="46" t="s">
        <v>820</v>
      </c>
      <c r="F121" s="46" t="s">
        <v>821</v>
      </c>
      <c r="G121" s="46" t="s">
        <v>819</v>
      </c>
      <c r="H121" s="46" t="s">
        <v>121</v>
      </c>
      <c r="I121" s="46" t="s">
        <v>822</v>
      </c>
      <c r="J121" s="47" t="s">
        <v>825</v>
      </c>
      <c r="K121" s="46" t="s">
        <v>823</v>
      </c>
    </row>
    <row r="122" spans="1:11" x14ac:dyDescent="0.35">
      <c r="A122" s="46" t="s">
        <v>938</v>
      </c>
      <c r="B122" s="46" t="s">
        <v>826</v>
      </c>
      <c r="C122" s="46" t="s">
        <v>827</v>
      </c>
      <c r="D122" s="46" t="s">
        <v>828</v>
      </c>
      <c r="E122" s="46" t="s">
        <v>7</v>
      </c>
      <c r="F122" s="46" t="s">
        <v>829</v>
      </c>
      <c r="G122" s="46" t="s">
        <v>828</v>
      </c>
      <c r="H122" s="46" t="s">
        <v>830</v>
      </c>
      <c r="I122" s="46" t="s">
        <v>831</v>
      </c>
      <c r="J122" s="47" t="s">
        <v>833</v>
      </c>
      <c r="K122" s="46" t="s">
        <v>832</v>
      </c>
    </row>
    <row r="123" spans="1:11" x14ac:dyDescent="0.35">
      <c r="A123" s="46" t="s">
        <v>926</v>
      </c>
      <c r="B123" s="46" t="s">
        <v>56</v>
      </c>
      <c r="C123" s="46" t="s">
        <v>834</v>
      </c>
      <c r="D123" s="46" t="s">
        <v>835</v>
      </c>
      <c r="E123" s="46" t="s">
        <v>836</v>
      </c>
      <c r="F123" s="46" t="s">
        <v>837</v>
      </c>
      <c r="G123" s="46" t="s">
        <v>835</v>
      </c>
      <c r="H123" s="46" t="s">
        <v>61</v>
      </c>
      <c r="I123" s="46" t="s">
        <v>838</v>
      </c>
      <c r="J123" s="47" t="s">
        <v>840</v>
      </c>
      <c r="K123" s="46" t="s">
        <v>839</v>
      </c>
    </row>
    <row r="124" spans="1:11" x14ac:dyDescent="0.35">
      <c r="A124" s="46" t="s">
        <v>974</v>
      </c>
      <c r="B124" s="46" t="s">
        <v>65</v>
      </c>
      <c r="C124" s="46" t="s">
        <v>975</v>
      </c>
      <c r="D124" s="46" t="s">
        <v>626</v>
      </c>
      <c r="E124" s="46" t="s">
        <v>975</v>
      </c>
      <c r="F124" s="46" t="s">
        <v>841</v>
      </c>
      <c r="G124" s="46" t="s">
        <v>626</v>
      </c>
      <c r="H124" s="46" t="s">
        <v>121</v>
      </c>
      <c r="I124" s="46" t="s">
        <v>842</v>
      </c>
      <c r="J124" s="47" t="s">
        <v>844</v>
      </c>
      <c r="K124" s="46" t="s">
        <v>843</v>
      </c>
    </row>
    <row r="125" spans="1:11" x14ac:dyDescent="0.35">
      <c r="A125" s="46" t="s">
        <v>1022</v>
      </c>
      <c r="B125" s="46" t="s">
        <v>56</v>
      </c>
      <c r="C125" s="46" t="s">
        <v>781</v>
      </c>
      <c r="D125" s="46" t="s">
        <v>782</v>
      </c>
      <c r="E125" s="46" t="s">
        <v>577</v>
      </c>
      <c r="F125" s="46" t="s">
        <v>783</v>
      </c>
      <c r="G125" s="46" t="s">
        <v>782</v>
      </c>
      <c r="H125" s="46" t="s">
        <v>61</v>
      </c>
      <c r="I125" s="46" t="s">
        <v>784</v>
      </c>
      <c r="J125" s="47" t="s">
        <v>1041</v>
      </c>
      <c r="K125" s="46" t="s">
        <v>785</v>
      </c>
    </row>
    <row r="126" spans="1:11" x14ac:dyDescent="0.35">
      <c r="A126" s="46" t="s">
        <v>1042</v>
      </c>
      <c r="B126" s="46" t="s">
        <v>78</v>
      </c>
      <c r="C126" s="46" t="s">
        <v>1043</v>
      </c>
      <c r="D126" s="46" t="s">
        <v>143</v>
      </c>
      <c r="E126" s="46" t="s">
        <v>1043</v>
      </c>
      <c r="F126" s="46" t="s">
        <v>145</v>
      </c>
      <c r="G126" s="46"/>
      <c r="H126" s="46" t="s">
        <v>81</v>
      </c>
      <c r="I126" s="46" t="s">
        <v>146</v>
      </c>
      <c r="J126" s="47" t="s">
        <v>1044</v>
      </c>
      <c r="K126" s="46" t="s">
        <v>147</v>
      </c>
    </row>
    <row r="127" spans="1:11" x14ac:dyDescent="0.35">
      <c r="A127" s="46" t="s">
        <v>1045</v>
      </c>
      <c r="B127" s="46" t="s">
        <v>78</v>
      </c>
      <c r="C127" s="46" t="s">
        <v>210</v>
      </c>
      <c r="D127" s="46" t="s">
        <v>211</v>
      </c>
      <c r="E127" s="46" t="s">
        <v>14</v>
      </c>
      <c r="F127" s="46" t="s">
        <v>212</v>
      </c>
      <c r="G127" s="46"/>
      <c r="H127" s="46" t="s">
        <v>81</v>
      </c>
      <c r="I127" s="46" t="s">
        <v>213</v>
      </c>
      <c r="J127" s="47" t="s">
        <v>1046</v>
      </c>
      <c r="K127" s="46" t="s">
        <v>214</v>
      </c>
    </row>
    <row r="128" spans="1:11" x14ac:dyDescent="0.35">
      <c r="A128" s="46" t="s">
        <v>1047</v>
      </c>
      <c r="B128" s="46" t="s">
        <v>78</v>
      </c>
      <c r="C128" s="46" t="s">
        <v>1048</v>
      </c>
      <c r="D128" s="46" t="s">
        <v>252</v>
      </c>
      <c r="E128" s="46" t="s">
        <v>1048</v>
      </c>
      <c r="F128" s="46" t="s">
        <v>618</v>
      </c>
      <c r="G128" s="46" t="s">
        <v>252</v>
      </c>
      <c r="H128" s="46" t="s">
        <v>81</v>
      </c>
      <c r="I128" s="46" t="s">
        <v>619</v>
      </c>
      <c r="J128" s="47" t="s">
        <v>1049</v>
      </c>
      <c r="K128" s="46" t="s">
        <v>620</v>
      </c>
    </row>
    <row r="129" spans="1:12" x14ac:dyDescent="0.35">
      <c r="A129" s="46" t="s">
        <v>1050</v>
      </c>
      <c r="B129" s="46" t="s">
        <v>65</v>
      </c>
      <c r="C129" s="46" t="s">
        <v>1058</v>
      </c>
      <c r="D129" s="46" t="s">
        <v>626</v>
      </c>
      <c r="E129" s="46" t="s">
        <v>279</v>
      </c>
      <c r="F129" s="46" t="s">
        <v>627</v>
      </c>
      <c r="G129" s="46" t="s">
        <v>626</v>
      </c>
      <c r="H129" s="46" t="s">
        <v>121</v>
      </c>
      <c r="I129" s="46" t="s">
        <v>628</v>
      </c>
      <c r="J129" s="47" t="s">
        <v>1059</v>
      </c>
      <c r="K129" s="46" t="s">
        <v>629</v>
      </c>
    </row>
    <row r="130" spans="1:12" x14ac:dyDescent="0.35">
      <c r="A130" s="46" t="s">
        <v>1060</v>
      </c>
      <c r="B130" s="46" t="s">
        <v>78</v>
      </c>
      <c r="C130" s="46" t="s">
        <v>1061</v>
      </c>
      <c r="D130" s="46" t="s">
        <v>322</v>
      </c>
      <c r="E130" s="46" t="s">
        <v>59</v>
      </c>
      <c r="F130" s="46" t="s">
        <v>323</v>
      </c>
      <c r="G130" s="46" t="s">
        <v>322</v>
      </c>
      <c r="H130" s="46" t="s">
        <v>81</v>
      </c>
      <c r="I130" s="46" t="s">
        <v>324</v>
      </c>
      <c r="J130" s="47" t="s">
        <v>1062</v>
      </c>
      <c r="K130" s="46" t="s">
        <v>325</v>
      </c>
    </row>
    <row r="131" spans="1:12" x14ac:dyDescent="0.35">
      <c r="A131" s="46" t="s">
        <v>1063</v>
      </c>
      <c r="B131" s="46" t="s">
        <v>65</v>
      </c>
      <c r="C131" s="46" t="s">
        <v>1056</v>
      </c>
      <c r="D131" s="46" t="s">
        <v>119</v>
      </c>
      <c r="E131" s="46" t="s">
        <v>814</v>
      </c>
      <c r="F131" s="46" t="s">
        <v>150</v>
      </c>
      <c r="G131" s="46" t="s">
        <v>119</v>
      </c>
      <c r="H131" s="46" t="s">
        <v>121</v>
      </c>
      <c r="I131" s="46" t="s">
        <v>151</v>
      </c>
      <c r="J131" s="47" t="s">
        <v>1064</v>
      </c>
      <c r="K131" s="46" t="s">
        <v>152</v>
      </c>
    </row>
    <row r="132" spans="1:12" x14ac:dyDescent="0.35">
      <c r="A132" s="50" t="s">
        <v>1067</v>
      </c>
      <c r="B132" s="51" t="s">
        <v>65</v>
      </c>
      <c r="C132" s="51" t="s">
        <v>1068</v>
      </c>
      <c r="D132" s="51" t="s">
        <v>119</v>
      </c>
      <c r="E132" s="51" t="s">
        <v>59</v>
      </c>
      <c r="F132" s="51" t="s">
        <v>317</v>
      </c>
      <c r="G132" s="51" t="s">
        <v>119</v>
      </c>
      <c r="H132" s="51" t="s">
        <v>121</v>
      </c>
      <c r="I132" s="51" t="s">
        <v>318</v>
      </c>
      <c r="J132" s="52" t="s">
        <v>1069</v>
      </c>
      <c r="K132" s="51" t="s">
        <v>319</v>
      </c>
      <c r="L132" s="46"/>
    </row>
    <row r="133" spans="1:12" s="56" customFormat="1" x14ac:dyDescent="0.35">
      <c r="A133" s="53" t="s">
        <v>1070</v>
      </c>
      <c r="B133" s="54" t="s">
        <v>56</v>
      </c>
      <c r="C133" s="54" t="s">
        <v>1071</v>
      </c>
      <c r="D133" s="54" t="s">
        <v>621</v>
      </c>
      <c r="E133" s="54" t="s">
        <v>1071</v>
      </c>
      <c r="F133" s="54" t="s">
        <v>622</v>
      </c>
      <c r="G133" s="54" t="s">
        <v>621</v>
      </c>
      <c r="H133" s="54" t="s">
        <v>61</v>
      </c>
      <c r="I133" s="54" t="s">
        <v>623</v>
      </c>
      <c r="J133" s="55" t="s">
        <v>1072</v>
      </c>
      <c r="K133" s="54" t="s">
        <v>624</v>
      </c>
    </row>
    <row r="134" spans="1:12" x14ac:dyDescent="0.35">
      <c r="A134" s="46" t="s">
        <v>1073</v>
      </c>
      <c r="B134" s="46" t="s">
        <v>78</v>
      </c>
      <c r="C134" s="46" t="s">
        <v>1035</v>
      </c>
      <c r="D134" s="46" t="s">
        <v>211</v>
      </c>
      <c r="E134" s="46" t="s">
        <v>1074</v>
      </c>
      <c r="F134" s="46" t="s">
        <v>572</v>
      </c>
      <c r="G134" s="46" t="s">
        <v>211</v>
      </c>
      <c r="H134" s="46" t="s">
        <v>81</v>
      </c>
      <c r="I134" s="46" t="s">
        <v>573</v>
      </c>
      <c r="J134" s="47" t="s">
        <v>1075</v>
      </c>
      <c r="K134" s="46" t="s">
        <v>574</v>
      </c>
    </row>
    <row r="135" spans="1:12" x14ac:dyDescent="0.35">
      <c r="A135" s="46" t="s">
        <v>1013</v>
      </c>
      <c r="B135" s="46" t="s">
        <v>56</v>
      </c>
      <c r="C135" s="46" t="s">
        <v>1079</v>
      </c>
      <c r="D135" s="46" t="s">
        <v>58</v>
      </c>
      <c r="E135" s="46" t="s">
        <v>1079</v>
      </c>
      <c r="F135" s="46" t="s">
        <v>162</v>
      </c>
      <c r="G135" s="46" t="s">
        <v>58</v>
      </c>
      <c r="H135" s="46" t="s">
        <v>61</v>
      </c>
      <c r="I135" s="46" t="s">
        <v>163</v>
      </c>
      <c r="J135" s="47" t="s">
        <v>166</v>
      </c>
      <c r="K135" s="46" t="s">
        <v>164</v>
      </c>
    </row>
    <row r="136" spans="1:12" x14ac:dyDescent="0.35">
      <c r="A136" s="46" t="s">
        <v>953</v>
      </c>
      <c r="B136" s="46" t="s">
        <v>56</v>
      </c>
      <c r="C136" s="46" t="s">
        <v>1080</v>
      </c>
      <c r="D136" s="46" t="s">
        <v>58</v>
      </c>
      <c r="E136" s="46" t="s">
        <v>1080</v>
      </c>
      <c r="F136" s="46" t="s">
        <v>304</v>
      </c>
      <c r="G136" s="46" t="s">
        <v>58</v>
      </c>
      <c r="H136" s="46" t="s">
        <v>61</v>
      </c>
      <c r="I136" s="46" t="s">
        <v>62</v>
      </c>
      <c r="J136" s="47" t="s">
        <v>306</v>
      </c>
      <c r="K136" s="46" t="s">
        <v>305</v>
      </c>
    </row>
  </sheetData>
  <hyperlinks>
    <hyperlink ref="J124" r:id="rId1"/>
    <hyperlink ref="J123" r:id="rId2"/>
    <hyperlink ref="J122" r:id="rId3"/>
    <hyperlink ref="J121" r:id="rId4"/>
    <hyperlink ref="J120" r:id="rId5"/>
    <hyperlink ref="J119" r:id="rId6"/>
    <hyperlink ref="J118" r:id="rId7"/>
    <hyperlink ref="J117" r:id="rId8"/>
    <hyperlink ref="J116" r:id="rId9"/>
    <hyperlink ref="J125" r:id="rId10"/>
    <hyperlink ref="J115"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6" r:id="rId26"/>
    <hyperlink ref="J16" r:id="rId27"/>
    <hyperlink ref="J17" r:id="rId28"/>
    <hyperlink ref="J18" r:id="rId29"/>
    <hyperlink ref="J19" r:id="rId30"/>
    <hyperlink ref="J20" r:id="rId31"/>
    <hyperlink ref="J21" r:id="rId32"/>
    <hyperlink ref="J22" r:id="rId33"/>
    <hyperlink ref="J23" r:id="rId34"/>
    <hyperlink ref="J25" r:id="rId35"/>
    <hyperlink ref="J127" r:id="rId36"/>
    <hyperlink ref="J26" r:id="rId37"/>
    <hyperlink ref="J27" r:id="rId38"/>
    <hyperlink ref="J28" r:id="rId39"/>
    <hyperlink ref="J29" r:id="rId40"/>
    <hyperlink ref="J31"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30" r:id="rId54"/>
    <hyperlink ref="J44" r:id="rId55"/>
    <hyperlink ref="J45"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8" r:id="rId68"/>
    <hyperlink ref="J59" r:id="rId69"/>
    <hyperlink ref="J60" r:id="rId70"/>
    <hyperlink ref="J61" r:id="rId71"/>
    <hyperlink ref="J63" r:id="rId72"/>
    <hyperlink ref="J65" r:id="rId73"/>
    <hyperlink ref="J66" r:id="rId74"/>
    <hyperlink ref="J62" r:id="rId75"/>
    <hyperlink ref="J64" r:id="rId76"/>
    <hyperlink ref="J67" r:id="rId77"/>
    <hyperlink ref="J68"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134" r:id="rId91"/>
    <hyperlink ref="J81" r:id="rId92"/>
    <hyperlink ref="J82" r:id="rId93"/>
    <hyperlink ref="J83" r:id="rId94"/>
    <hyperlink ref="J84" r:id="rId95"/>
    <hyperlink ref="J85" r:id="rId96"/>
    <hyperlink ref="J86" r:id="rId97"/>
    <hyperlink ref="J87" r:id="rId98"/>
    <hyperlink ref="J88" r:id="rId99"/>
    <hyperlink ref="J128" r:id="rId100"/>
    <hyperlink ref="J89" r:id="rId101"/>
    <hyperlink ref="J129" r:id="rId102"/>
    <hyperlink ref="J90" r:id="rId103"/>
    <hyperlink ref="J9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57" r:id="rId128"/>
    <hyperlink ref="J24" r:id="rId129"/>
    <hyperlink ref="J130" r:id="rId130"/>
    <hyperlink ref="J131" r:id="rId131"/>
    <hyperlink ref="J133" r:id="rId132"/>
    <hyperlink ref="J132" r:id="rId133"/>
    <hyperlink ref="J135" r:id="rId134"/>
    <hyperlink ref="J136"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848</v>
      </c>
      <c r="I1" s="32" t="s">
        <v>6</v>
      </c>
    </row>
    <row r="3" spans="1:11" x14ac:dyDescent="0.35">
      <c r="A3" s="16" t="s">
        <v>884</v>
      </c>
      <c r="B3" s="16" t="s">
        <v>881</v>
      </c>
      <c r="C3"/>
      <c r="D3"/>
      <c r="H3" s="16" t="s">
        <v>884</v>
      </c>
      <c r="I3" s="33" t="s">
        <v>885</v>
      </c>
      <c r="J3"/>
      <c r="K3"/>
    </row>
    <row r="4" spans="1:11" x14ac:dyDescent="0.35">
      <c r="A4" s="16" t="s">
        <v>39</v>
      </c>
      <c r="B4" s="32" t="s">
        <v>879</v>
      </c>
      <c r="C4" s="32" t="s">
        <v>880</v>
      </c>
      <c r="D4" s="32" t="s">
        <v>40</v>
      </c>
      <c r="H4" s="16" t="s">
        <v>39</v>
      </c>
      <c r="I4" s="32" t="s">
        <v>879</v>
      </c>
      <c r="J4" s="32" t="s">
        <v>880</v>
      </c>
      <c r="K4" s="32" t="s">
        <v>40</v>
      </c>
    </row>
    <row r="5" spans="1:11" x14ac:dyDescent="0.35">
      <c r="A5" s="3" t="s">
        <v>849</v>
      </c>
      <c r="B5" s="34">
        <v>3</v>
      </c>
      <c r="C5" s="34">
        <v>4</v>
      </c>
      <c r="D5" s="34">
        <v>7</v>
      </c>
      <c r="H5" s="3" t="s">
        <v>871</v>
      </c>
      <c r="I5" s="34"/>
      <c r="J5" s="34">
        <v>3</v>
      </c>
      <c r="K5" s="34">
        <v>3</v>
      </c>
    </row>
    <row r="6" spans="1:11" x14ac:dyDescent="0.35">
      <c r="A6" s="3" t="s">
        <v>850</v>
      </c>
      <c r="B6" s="34">
        <v>4</v>
      </c>
      <c r="C6" s="34">
        <v>6</v>
      </c>
      <c r="D6" s="34">
        <v>10</v>
      </c>
      <c r="H6" s="3" t="s">
        <v>874</v>
      </c>
      <c r="I6" s="34"/>
      <c r="J6" s="34">
        <v>1</v>
      </c>
      <c r="K6" s="34">
        <v>1</v>
      </c>
    </row>
    <row r="7" spans="1:11" x14ac:dyDescent="0.35">
      <c r="A7" s="3" t="s">
        <v>882</v>
      </c>
      <c r="B7" s="34"/>
      <c r="C7" s="34">
        <v>6</v>
      </c>
      <c r="D7" s="34">
        <v>6</v>
      </c>
      <c r="H7" s="3" t="s">
        <v>866</v>
      </c>
      <c r="I7" s="34"/>
      <c r="J7" s="34">
        <v>2</v>
      </c>
      <c r="K7" s="34">
        <v>2</v>
      </c>
    </row>
    <row r="8" spans="1:11" x14ac:dyDescent="0.35">
      <c r="A8" s="3" t="s">
        <v>851</v>
      </c>
      <c r="B8" s="34">
        <v>1</v>
      </c>
      <c r="C8" s="34">
        <v>1</v>
      </c>
      <c r="D8" s="34">
        <v>2</v>
      </c>
      <c r="H8" s="3" t="s">
        <v>865</v>
      </c>
      <c r="I8" s="34"/>
      <c r="J8" s="34">
        <v>1</v>
      </c>
      <c r="K8" s="34">
        <v>1</v>
      </c>
    </row>
    <row r="9" spans="1:11" x14ac:dyDescent="0.35">
      <c r="A9" s="3" t="s">
        <v>883</v>
      </c>
      <c r="B9" s="34">
        <v>1</v>
      </c>
      <c r="C9" s="34">
        <v>6</v>
      </c>
      <c r="D9" s="34">
        <v>7</v>
      </c>
      <c r="H9" s="3" t="s">
        <v>864</v>
      </c>
      <c r="I9" s="34"/>
      <c r="J9" s="34">
        <v>1</v>
      </c>
      <c r="K9" s="34">
        <v>1</v>
      </c>
    </row>
    <row r="10" spans="1:11" x14ac:dyDescent="0.35">
      <c r="A10" s="3" t="s">
        <v>852</v>
      </c>
      <c r="B10" s="34">
        <v>3</v>
      </c>
      <c r="C10" s="34">
        <v>5</v>
      </c>
      <c r="D10" s="34">
        <v>8</v>
      </c>
      <c r="H10" s="3" t="s">
        <v>867</v>
      </c>
      <c r="I10" s="34">
        <v>1</v>
      </c>
      <c r="J10" s="34"/>
      <c r="K10" s="34">
        <v>1</v>
      </c>
    </row>
    <row r="11" spans="1:11" x14ac:dyDescent="0.35">
      <c r="A11" s="3" t="s">
        <v>857</v>
      </c>
      <c r="B11" s="34"/>
      <c r="C11" s="34">
        <v>1</v>
      </c>
      <c r="D11" s="34">
        <v>1</v>
      </c>
      <c r="H11" s="3" t="s">
        <v>863</v>
      </c>
      <c r="I11" s="34"/>
      <c r="J11" s="34">
        <v>1</v>
      </c>
      <c r="K11" s="34">
        <v>1</v>
      </c>
    </row>
    <row r="12" spans="1:11" x14ac:dyDescent="0.35">
      <c r="A12" s="3" t="s">
        <v>40</v>
      </c>
      <c r="B12" s="34">
        <v>12</v>
      </c>
      <c r="C12" s="34">
        <v>29</v>
      </c>
      <c r="D12" s="34">
        <v>41</v>
      </c>
      <c r="H12" s="3" t="s">
        <v>869</v>
      </c>
      <c r="I12" s="34">
        <v>1</v>
      </c>
      <c r="J12" s="34"/>
      <c r="K12" s="34">
        <v>1</v>
      </c>
    </row>
    <row r="13" spans="1:11" x14ac:dyDescent="0.35">
      <c r="H13" s="3" t="s">
        <v>868</v>
      </c>
      <c r="I13" s="34"/>
      <c r="J13" s="34">
        <v>3</v>
      </c>
      <c r="K13" s="34">
        <v>3</v>
      </c>
    </row>
    <row r="14" spans="1:11" x14ac:dyDescent="0.35">
      <c r="H14" s="3" t="s">
        <v>40</v>
      </c>
      <c r="I14" s="34">
        <v>2</v>
      </c>
      <c r="J14" s="34">
        <v>12</v>
      </c>
      <c r="K14" s="34">
        <v>14</v>
      </c>
    </row>
    <row r="15" spans="1:11" x14ac:dyDescent="0.35">
      <c r="A15" s="16" t="s">
        <v>884</v>
      </c>
      <c r="B15" s="16" t="s">
        <v>881</v>
      </c>
      <c r="C15"/>
      <c r="D15"/>
    </row>
    <row r="16" spans="1:11" x14ac:dyDescent="0.35">
      <c r="A16" s="16" t="s">
        <v>39</v>
      </c>
      <c r="B16" s="32" t="s">
        <v>879</v>
      </c>
      <c r="C16" s="32" t="s">
        <v>880</v>
      </c>
      <c r="D16" s="32" t="s">
        <v>40</v>
      </c>
    </row>
    <row r="17" spans="1:4" x14ac:dyDescent="0.35">
      <c r="A17" s="3" t="s">
        <v>873</v>
      </c>
      <c r="B17" s="34"/>
      <c r="C17" s="34">
        <v>1</v>
      </c>
      <c r="D17" s="34">
        <v>1</v>
      </c>
    </row>
    <row r="18" spans="1:4" x14ac:dyDescent="0.35">
      <c r="A18" s="3" t="s">
        <v>872</v>
      </c>
      <c r="B18" s="34">
        <v>2</v>
      </c>
      <c r="C18" s="34"/>
      <c r="D18" s="34">
        <v>2</v>
      </c>
    </row>
    <row r="19" spans="1:4" x14ac:dyDescent="0.35">
      <c r="A19" s="3" t="s">
        <v>871</v>
      </c>
      <c r="B19" s="34">
        <v>1</v>
      </c>
      <c r="C19" s="34">
        <v>3</v>
      </c>
      <c r="D19" s="34">
        <v>4</v>
      </c>
    </row>
    <row r="20" spans="1:4" x14ac:dyDescent="0.35">
      <c r="A20" s="3" t="s">
        <v>874</v>
      </c>
      <c r="B20" s="34">
        <v>2</v>
      </c>
      <c r="C20" s="34">
        <v>3</v>
      </c>
      <c r="D20" s="34">
        <v>5</v>
      </c>
    </row>
    <row r="21" spans="1:4" x14ac:dyDescent="0.35">
      <c r="A21" s="3" t="s">
        <v>866</v>
      </c>
      <c r="B21" s="34"/>
      <c r="C21" s="34">
        <v>4</v>
      </c>
      <c r="D21" s="34">
        <v>4</v>
      </c>
    </row>
    <row r="22" spans="1:4" x14ac:dyDescent="0.35">
      <c r="A22" s="3" t="s">
        <v>865</v>
      </c>
      <c r="B22" s="34">
        <v>1</v>
      </c>
      <c r="C22" s="34">
        <v>3</v>
      </c>
      <c r="D22" s="34">
        <v>4</v>
      </c>
    </row>
    <row r="23" spans="1:4" x14ac:dyDescent="0.35">
      <c r="A23" s="3" t="s">
        <v>864</v>
      </c>
      <c r="B23" s="34">
        <v>2</v>
      </c>
      <c r="C23" s="34">
        <v>6</v>
      </c>
      <c r="D23" s="34">
        <v>8</v>
      </c>
    </row>
    <row r="24" spans="1:4" x14ac:dyDescent="0.35">
      <c r="A24" s="3" t="s">
        <v>867</v>
      </c>
      <c r="B24" s="34">
        <v>1</v>
      </c>
      <c r="C24" s="34"/>
      <c r="D24" s="34">
        <v>1</v>
      </c>
    </row>
    <row r="25" spans="1:4" x14ac:dyDescent="0.35">
      <c r="A25" s="3" t="s">
        <v>863</v>
      </c>
      <c r="B25" s="34">
        <v>1</v>
      </c>
      <c r="C25" s="34">
        <v>1</v>
      </c>
      <c r="D25" s="34">
        <v>2</v>
      </c>
    </row>
    <row r="26" spans="1:4" x14ac:dyDescent="0.35">
      <c r="A26" s="3" t="s">
        <v>869</v>
      </c>
      <c r="B26" s="34">
        <v>1</v>
      </c>
      <c r="C26" s="34">
        <v>2</v>
      </c>
      <c r="D26" s="34">
        <v>3</v>
      </c>
    </row>
    <row r="27" spans="1:4" x14ac:dyDescent="0.35">
      <c r="A27" s="3" t="s">
        <v>868</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2026-05-21T08:02:58Z</dcterms:modified>
</cp:coreProperties>
</file>